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Для поширення\СІ_ліс_2024\"/>
    </mc:Choice>
  </mc:AlternateContent>
  <bookViews>
    <workbookView xWindow="0" yWindow="0" windowWidth="11880" windowHeight="98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P6" i="1" l="1"/>
  <c r="C6" i="1" l="1"/>
  <c r="C5" i="1" s="1"/>
  <c r="D6" i="1"/>
  <c r="D5" i="1" s="1"/>
  <c r="E6" i="1"/>
  <c r="E5" i="1" s="1"/>
  <c r="F6" i="1"/>
  <c r="G6" i="1"/>
  <c r="G5" i="1" s="1"/>
  <c r="H6" i="1"/>
  <c r="H5" i="1" s="1"/>
  <c r="I6" i="1"/>
  <c r="I5" i="1" s="1"/>
  <c r="J6" i="1"/>
  <c r="K6" i="1"/>
  <c r="K5" i="1" s="1"/>
  <c r="L6" i="1"/>
  <c r="L5" i="1" s="1"/>
  <c r="M6" i="1"/>
  <c r="M5" i="1" s="1"/>
  <c r="N6" i="1"/>
  <c r="N5" i="1" s="1"/>
  <c r="O6" i="1"/>
  <c r="O5" i="1" s="1"/>
  <c r="B6" i="1"/>
  <c r="B5" i="1" s="1"/>
  <c r="F5" i="1"/>
  <c r="J5" i="1"/>
  <c r="P5" i="1"/>
  <c r="F16" i="1" l="1"/>
  <c r="G16" i="1"/>
  <c r="H16" i="1"/>
  <c r="I16" i="1"/>
  <c r="J16" i="1"/>
  <c r="K16" i="1"/>
  <c r="L16" i="1"/>
  <c r="M16" i="1"/>
  <c r="N16" i="1"/>
  <c r="E16" i="1"/>
  <c r="C16" i="1"/>
  <c r="D16" i="1"/>
  <c r="B16" i="1"/>
</calcChain>
</file>

<file path=xl/sharedStrings.xml><?xml version="1.0" encoding="utf-8"?>
<sst xmlns="http://schemas.openxmlformats.org/spreadsheetml/2006/main" count="48" uniqueCount="43">
  <si>
    <t>Рубки головного користування</t>
  </si>
  <si>
    <t xml:space="preserve">Рубки формування і оздоровлення лісів </t>
  </si>
  <si>
    <t>рубки догляду</t>
  </si>
  <si>
    <t>санітарні</t>
  </si>
  <si>
    <t>лісовідновні</t>
  </si>
  <si>
    <t>переформування</t>
  </si>
  <si>
    <t>реконструктивні</t>
  </si>
  <si>
    <t>ландшафтні</t>
  </si>
  <si>
    <t>…</t>
  </si>
  <si>
    <t>суцільні</t>
  </si>
  <si>
    <t>Кількість заготовленої деревини</t>
  </si>
  <si>
    <t>поступові, вибіркові і комбіновані</t>
  </si>
  <si>
    <t>Main-use felling</t>
  </si>
  <si>
    <t>selective and progressive</t>
  </si>
  <si>
    <t>clear-fellings</t>
  </si>
  <si>
    <t>improvement felling</t>
  </si>
  <si>
    <t>salvage felling</t>
  </si>
  <si>
    <t>regeneration cutting</t>
  </si>
  <si>
    <t xml:space="preserve">restocking felling </t>
  </si>
  <si>
    <t>conversion felling</t>
  </si>
  <si>
    <t>landscape felling</t>
  </si>
  <si>
    <t>інші рубки формування і оздоровлення лісів</t>
  </si>
  <si>
    <r>
      <t>(тис.м</t>
    </r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/</t>
    </r>
    <r>
      <rPr>
        <i/>
        <sz val="9"/>
        <color theme="1"/>
        <rFont val="Calibri"/>
        <family val="2"/>
        <charset val="204"/>
        <scheme val="minor"/>
      </rPr>
      <t xml:space="preserve"> thsd.m</t>
    </r>
    <r>
      <rPr>
        <i/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)</t>
    </r>
  </si>
  <si>
    <t>Заходи, не пов'язані з веденням лісового господарства</t>
  </si>
  <si>
    <t>The forest felling of formation and forest rehabilitation</t>
  </si>
  <si>
    <t>other forest formation felling  and sanitation measures</t>
  </si>
  <si>
    <t>Measures are not related to forestry</t>
  </si>
  <si>
    <t>Timber logging</t>
  </si>
  <si>
    <r>
      <t xml:space="preserve">із рубок формування і оздоровлення лісів – суцільні рубки </t>
    </r>
    <r>
      <rPr>
        <vertAlign val="superscript"/>
        <sz val="10"/>
        <color theme="1"/>
        <rFont val="Verdana"/>
        <family val="2"/>
      </rPr>
      <t>4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</si>
  <si>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за  2014-2022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>Data for 2014-2020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</si>
  <si>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</si>
  <si>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8"/>
        <color theme="1"/>
        <rFont val="Verdana"/>
        <family val="2"/>
        <charset val="204"/>
      </rPr>
      <t>4</t>
    </r>
    <r>
      <rPr>
        <sz val="8"/>
        <color theme="1"/>
        <rFont val="Verdana"/>
        <family val="2"/>
        <charset val="204"/>
      </rPr>
      <t xml:space="preserve"> Дані можуть бути уточнені / </t>
    </r>
    <r>
      <rPr>
        <i/>
        <sz val="8"/>
        <color theme="1"/>
        <rFont val="Verdana"/>
        <family val="2"/>
        <charset val="204"/>
      </rPr>
      <t>Data can be corrected.</t>
    </r>
  </si>
  <si>
    <r>
      <rPr>
        <vertAlign val="superscript"/>
        <sz val="8"/>
        <color theme="1"/>
        <rFont val="Verdana"/>
        <family val="2"/>
        <charset val="204"/>
      </rPr>
      <t xml:space="preserve">5 </t>
    </r>
    <r>
      <rPr>
        <sz val="8"/>
        <color theme="1"/>
        <rFont val="Verdana"/>
        <family val="2"/>
        <charset val="204"/>
      </rPr>
      <t xml:space="preserve">До 2017 року дані виключно по суцільних санітарних рубках лісу. / </t>
    </r>
    <r>
      <rPr>
        <i/>
        <sz val="8"/>
        <color theme="1"/>
        <rFont val="Verdana"/>
        <family val="2"/>
        <charset val="204"/>
      </rPr>
      <t>Until 2017, the data is based exclusively on solid forest felling</t>
    </r>
  </si>
  <si>
    <r>
      <t>clear-felling</t>
    </r>
    <r>
      <rPr>
        <i/>
        <vertAlign val="superscript"/>
        <sz val="10"/>
        <color rgb="FF000000"/>
        <rFont val="Verdana"/>
        <family val="2"/>
        <charset val="204"/>
      </rPr>
      <t>5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</si>
  <si>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</si>
  <si>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</si>
  <si>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2, 3, 4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</si>
  <si>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2, 3, 4</t>
    </r>
  </si>
  <si>
    <r>
      <t xml:space="preserve">2024 </t>
    </r>
    <r>
      <rPr>
        <vertAlign val="superscript"/>
        <sz val="10"/>
        <color theme="1"/>
        <rFont val="Verdana"/>
        <family val="2"/>
        <charset val="204"/>
      </rPr>
      <t>2, 3, 4</t>
    </r>
  </si>
  <si>
    <r>
      <t>Заготівля деревини за системами та видами рубок (2005-2024)</t>
    </r>
    <r>
      <rPr>
        <b/>
        <vertAlign val="superscript"/>
        <sz val="11"/>
        <color theme="1"/>
        <rFont val="Verdana"/>
        <family val="2"/>
        <charset val="204"/>
      </rPr>
      <t>1</t>
    </r>
    <r>
      <rPr>
        <b/>
        <sz val="11"/>
        <color theme="1"/>
        <rFont val="Verdana"/>
        <family val="2"/>
        <charset val="204"/>
      </rPr>
      <t xml:space="preserve"> /</t>
    </r>
  </si>
  <si>
    <r>
      <t>Logging by systems and types of fellings (2005-2024)</t>
    </r>
    <r>
      <rPr>
        <b/>
        <i/>
        <vertAlign val="superscript"/>
        <sz val="11"/>
        <color theme="1"/>
        <rFont val="Verdana"/>
        <family val="2"/>
        <charset val="204"/>
      </rPr>
      <t>1</t>
    </r>
  </si>
  <si>
    <r>
      <rPr>
        <vertAlign val="superscript"/>
        <sz val="8"/>
        <rFont val="Verdana"/>
        <family val="2"/>
        <charset val="204"/>
      </rPr>
      <t>3</t>
    </r>
    <r>
      <rPr>
        <sz val="8"/>
        <rFont val="Verdana"/>
        <family val="2"/>
        <charset val="204"/>
      </rPr>
      <t xml:space="preserve"> За даними Держлісагентства,  сформованими за місцем здійснення діяльності підприємств.  / According to the data of the State Forest Resources Agency,  collected by place of business activities.</t>
    </r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</si>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</sst>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9"/>
      <color theme="1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</font>
    <font>
      <vertAlign val="superscript"/>
      <sz val="9"/>
      <color theme="1"/>
      <name val="Calibri"/>
      <family val="2"/>
      <charset val="204"/>
      <scheme val="minor"/>
    </font>
    <font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i/>
      <vertAlign val="superscript"/>
      <sz val="10"/>
      <color rgb="FF000000"/>
      <name val="Verdana"/>
      <family val="2"/>
      <charset val="204"/>
    </font>
    <font>
      <b/>
      <i/>
      <sz val="11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vertAlign val="superscript"/>
      <sz val="9"/>
      <color theme="1"/>
      <name val="Calibri"/>
      <family val="2"/>
      <charset val="204"/>
      <scheme val="minor"/>
    </font>
    <font>
      <b/>
      <vertAlign val="superscript"/>
      <sz val="11"/>
      <color theme="1"/>
      <name val="Verdana"/>
      <family val="2"/>
      <charset val="204"/>
    </font>
    <font>
      <b/>
      <i/>
      <vertAlign val="superscript"/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/>
    <xf numFmtId="0" fontId="0" fillId="0" borderId="0" xfId="0" applyFont="1"/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6" fillId="0" borderId="2" xfId="0" applyNumberFormat="1" applyFont="1" applyFill="1" applyBorder="1" applyAlignment="1">
      <alignment horizontal="right" wrapText="1"/>
    </xf>
    <xf numFmtId="0" fontId="20" fillId="0" borderId="0" xfId="0" applyFont="1"/>
    <xf numFmtId="0" fontId="3" fillId="0" borderId="0" xfId="0" applyFont="1"/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wrapText="1"/>
    </xf>
    <xf numFmtId="0" fontId="0" fillId="0" borderId="3" xfId="0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0" fillId="0" borderId="4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A10" zoomScale="82" zoomScaleNormal="82" workbookViewId="0">
      <pane xSplit="1" topLeftCell="B1" activePane="topRight" state="frozen"/>
      <selection activeCell="A4" sqref="A4"/>
      <selection pane="topRight" activeCell="Q17" sqref="Q17"/>
    </sheetView>
  </sheetViews>
  <sheetFormatPr defaultRowHeight="12.75" x14ac:dyDescent="0.2"/>
  <cols>
    <col min="1" max="1" width="28" customWidth="1"/>
    <col min="2" max="21" width="14.1640625" customWidth="1"/>
    <col min="22" max="22" width="26.1640625" style="15" customWidth="1"/>
  </cols>
  <sheetData>
    <row r="1" spans="1:22" ht="15.75" x14ac:dyDescent="0.2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.75" x14ac:dyDescent="0.2">
      <c r="A2" s="29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7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8" t="s">
        <v>22</v>
      </c>
      <c r="R3" s="28"/>
      <c r="S3" s="28"/>
      <c r="T3" s="28"/>
      <c r="U3" s="28"/>
    </row>
    <row r="4" spans="1:22" s="2" customFormat="1" ht="22.5" customHeight="1" x14ac:dyDescent="0.2">
      <c r="A4" s="8"/>
      <c r="B4" s="9">
        <v>2005</v>
      </c>
      <c r="C4" s="9">
        <v>2006</v>
      </c>
      <c r="D4" s="9">
        <v>2007</v>
      </c>
      <c r="E4" s="9">
        <v>2008</v>
      </c>
      <c r="F4" s="9">
        <v>2009</v>
      </c>
      <c r="G4" s="9">
        <v>2010</v>
      </c>
      <c r="H4" s="9">
        <v>2011</v>
      </c>
      <c r="I4" s="9">
        <v>2012</v>
      </c>
      <c r="J4" s="9">
        <v>2013</v>
      </c>
      <c r="K4" s="9">
        <v>2014</v>
      </c>
      <c r="L4" s="9">
        <v>2015</v>
      </c>
      <c r="M4" s="9">
        <v>2016</v>
      </c>
      <c r="N4" s="9">
        <v>2017</v>
      </c>
      <c r="O4" s="9">
        <v>2018</v>
      </c>
      <c r="P4" s="9">
        <v>2019</v>
      </c>
      <c r="Q4" s="9" t="s">
        <v>34</v>
      </c>
      <c r="R4" s="9" t="s">
        <v>35</v>
      </c>
      <c r="S4" s="9" t="s">
        <v>36</v>
      </c>
      <c r="T4" s="9" t="s">
        <v>37</v>
      </c>
      <c r="U4" s="9" t="s">
        <v>38</v>
      </c>
      <c r="V4" s="16"/>
    </row>
    <row r="5" spans="1:22" s="1" customFormat="1" ht="40.5" customHeight="1" x14ac:dyDescent="0.2">
      <c r="A5" s="7" t="s">
        <v>10</v>
      </c>
      <c r="B5" s="10">
        <f>B6+B9+B18</f>
        <v>17124.3</v>
      </c>
      <c r="C5" s="10">
        <f t="shared" ref="C5:P5" si="0">C6+C9+C18</f>
        <v>17759.8</v>
      </c>
      <c r="D5" s="10">
        <f t="shared" si="0"/>
        <v>19013.800000000003</v>
      </c>
      <c r="E5" s="10">
        <f t="shared" si="0"/>
        <v>17687.5</v>
      </c>
      <c r="F5" s="10">
        <f t="shared" si="0"/>
        <v>15876.499999999998</v>
      </c>
      <c r="G5" s="10">
        <f t="shared" si="0"/>
        <v>18064.600000000002</v>
      </c>
      <c r="H5" s="10">
        <f t="shared" si="0"/>
        <v>19746.2</v>
      </c>
      <c r="I5" s="10">
        <f t="shared" si="0"/>
        <v>19763.600000000002</v>
      </c>
      <c r="J5" s="10">
        <f t="shared" si="0"/>
        <v>20340.600000000002</v>
      </c>
      <c r="K5" s="10">
        <f t="shared" si="0"/>
        <v>20672.400000000001</v>
      </c>
      <c r="L5" s="10">
        <f t="shared" si="0"/>
        <v>21924.2</v>
      </c>
      <c r="M5" s="10">
        <f t="shared" si="0"/>
        <v>22612.799999999999</v>
      </c>
      <c r="N5" s="10">
        <f t="shared" si="0"/>
        <v>21923</v>
      </c>
      <c r="O5" s="10">
        <f t="shared" si="0"/>
        <v>22529.699999999997</v>
      </c>
      <c r="P5" s="10">
        <f t="shared" si="0"/>
        <v>20869.599999999999</v>
      </c>
      <c r="Q5" s="21">
        <v>17826.2</v>
      </c>
      <c r="R5" s="21">
        <v>17649.399999999998</v>
      </c>
      <c r="S5" s="21">
        <v>15934.3</v>
      </c>
      <c r="T5" s="21">
        <v>15693.9</v>
      </c>
      <c r="U5" s="21">
        <v>14885.9</v>
      </c>
      <c r="V5" s="20" t="s">
        <v>27</v>
      </c>
    </row>
    <row r="6" spans="1:22" ht="40.5" customHeight="1" x14ac:dyDescent="0.2">
      <c r="A6" s="3" t="s">
        <v>0</v>
      </c>
      <c r="B6" s="11">
        <f>B7+B8</f>
        <v>6918.4</v>
      </c>
      <c r="C6" s="11">
        <f t="shared" ref="C6:P6" si="1">C7+C8</f>
        <v>7330.9000000000005</v>
      </c>
      <c r="D6" s="11">
        <f t="shared" si="1"/>
        <v>7616.3</v>
      </c>
      <c r="E6" s="11">
        <f t="shared" si="1"/>
        <v>7528.2</v>
      </c>
      <c r="F6" s="11">
        <f t="shared" si="1"/>
        <v>7211.8</v>
      </c>
      <c r="G6" s="11">
        <f t="shared" si="1"/>
        <v>7767.5</v>
      </c>
      <c r="H6" s="11">
        <f t="shared" si="1"/>
        <v>8647.5</v>
      </c>
      <c r="I6" s="11">
        <f t="shared" si="1"/>
        <v>8433.2000000000007</v>
      </c>
      <c r="J6" s="11">
        <f t="shared" si="1"/>
        <v>8484</v>
      </c>
      <c r="K6" s="11">
        <f t="shared" si="1"/>
        <v>8853.1</v>
      </c>
      <c r="L6" s="11">
        <f t="shared" si="1"/>
        <v>9097.7000000000007</v>
      </c>
      <c r="M6" s="11">
        <f t="shared" si="1"/>
        <v>9282.2000000000007</v>
      </c>
      <c r="N6" s="11">
        <f t="shared" si="1"/>
        <v>9390.6</v>
      </c>
      <c r="O6" s="11">
        <f t="shared" si="1"/>
        <v>8331.2999999999993</v>
      </c>
      <c r="P6" s="11">
        <f t="shared" si="1"/>
        <v>7914.6</v>
      </c>
      <c r="Q6" s="13">
        <v>7124.6</v>
      </c>
      <c r="R6" s="13">
        <v>7114</v>
      </c>
      <c r="S6" s="13">
        <v>6298.9</v>
      </c>
      <c r="T6" s="13">
        <v>6683.4</v>
      </c>
      <c r="U6" s="13">
        <v>6560.7</v>
      </c>
      <c r="V6" s="18" t="s">
        <v>12</v>
      </c>
    </row>
    <row r="7" spans="1:22" ht="40.5" customHeight="1" x14ac:dyDescent="0.2">
      <c r="A7" s="4" t="s">
        <v>11</v>
      </c>
      <c r="B7" s="11">
        <v>779.2</v>
      </c>
      <c r="C7" s="11">
        <v>816.8</v>
      </c>
      <c r="D7" s="11">
        <v>838.1</v>
      </c>
      <c r="E7" s="11">
        <v>799.2</v>
      </c>
      <c r="F7" s="11">
        <v>773</v>
      </c>
      <c r="G7" s="13">
        <v>751.6</v>
      </c>
      <c r="H7" s="11">
        <v>821.9</v>
      </c>
      <c r="I7" s="11">
        <v>855.1</v>
      </c>
      <c r="J7" s="11">
        <v>950.3</v>
      </c>
      <c r="K7" s="11">
        <v>991.6</v>
      </c>
      <c r="L7" s="11">
        <v>935.4</v>
      </c>
      <c r="M7" s="11">
        <v>991.2</v>
      </c>
      <c r="N7" s="11">
        <v>1128.5999999999999</v>
      </c>
      <c r="O7" s="11">
        <v>1384.8</v>
      </c>
      <c r="P7" s="11">
        <v>1460.6000000000004</v>
      </c>
      <c r="Q7" s="13">
        <v>642.9</v>
      </c>
      <c r="R7" s="13">
        <v>652.60000000000036</v>
      </c>
      <c r="S7" s="13">
        <v>617.09999999999945</v>
      </c>
      <c r="T7" s="13">
        <v>546</v>
      </c>
      <c r="U7" s="13">
        <v>525</v>
      </c>
      <c r="V7" s="19" t="s">
        <v>13</v>
      </c>
    </row>
    <row r="8" spans="1:22" ht="40.5" customHeight="1" x14ac:dyDescent="0.2">
      <c r="A8" s="5" t="s">
        <v>9</v>
      </c>
      <c r="B8" s="11">
        <v>6139.2</v>
      </c>
      <c r="C8" s="11">
        <v>6514.1</v>
      </c>
      <c r="D8" s="11">
        <v>6778.2</v>
      </c>
      <c r="E8" s="11">
        <v>6729</v>
      </c>
      <c r="F8" s="11">
        <v>6438.8</v>
      </c>
      <c r="G8" s="13">
        <v>7015.9</v>
      </c>
      <c r="H8" s="11">
        <v>7825.6</v>
      </c>
      <c r="I8" s="11">
        <v>7578.1</v>
      </c>
      <c r="J8" s="11">
        <v>7533.7</v>
      </c>
      <c r="K8" s="11">
        <v>7861.5</v>
      </c>
      <c r="L8" s="11">
        <v>8162.3</v>
      </c>
      <c r="M8" s="11">
        <v>8291</v>
      </c>
      <c r="N8" s="11">
        <v>8262</v>
      </c>
      <c r="O8" s="11">
        <v>6946.5</v>
      </c>
      <c r="P8" s="11">
        <v>6454</v>
      </c>
      <c r="Q8" s="13">
        <v>6481.7</v>
      </c>
      <c r="R8" s="13">
        <v>6461.4</v>
      </c>
      <c r="S8" s="13">
        <v>5681.8</v>
      </c>
      <c r="T8" s="13">
        <v>6137.4</v>
      </c>
      <c r="U8" s="13">
        <v>6035.7</v>
      </c>
      <c r="V8" s="19" t="s">
        <v>14</v>
      </c>
    </row>
    <row r="9" spans="1:22" ht="40.5" customHeight="1" x14ac:dyDescent="0.2">
      <c r="A9" s="3" t="s">
        <v>1</v>
      </c>
      <c r="B9" s="11">
        <v>9781.7000000000007</v>
      </c>
      <c r="C9" s="11">
        <v>10078.4</v>
      </c>
      <c r="D9" s="11">
        <v>11076.6</v>
      </c>
      <c r="E9" s="11">
        <v>10054.799999999999</v>
      </c>
      <c r="F9" s="11">
        <v>8600.2999999999993</v>
      </c>
      <c r="G9" s="13">
        <v>10223.200000000001</v>
      </c>
      <c r="H9" s="11">
        <v>10984.9</v>
      </c>
      <c r="I9" s="11">
        <v>11239.1</v>
      </c>
      <c r="J9" s="11">
        <v>11527.2</v>
      </c>
      <c r="K9" s="11">
        <v>11739.6</v>
      </c>
      <c r="L9" s="11">
        <v>12702.7</v>
      </c>
      <c r="M9" s="11">
        <v>13240</v>
      </c>
      <c r="N9" s="11">
        <v>12419</v>
      </c>
      <c r="O9" s="11">
        <v>13923.4</v>
      </c>
      <c r="P9" s="11">
        <v>12721.5</v>
      </c>
      <c r="Q9" s="13">
        <v>10569.6</v>
      </c>
      <c r="R9" s="13">
        <v>10273.5</v>
      </c>
      <c r="S9" s="13">
        <v>9511.6</v>
      </c>
      <c r="T9" s="13">
        <v>8936.7000000000007</v>
      </c>
      <c r="U9" s="13">
        <v>8182.7</v>
      </c>
      <c r="V9" s="18" t="s">
        <v>24</v>
      </c>
    </row>
    <row r="10" spans="1:22" ht="40.5" customHeight="1" x14ac:dyDescent="0.2">
      <c r="A10" s="6" t="s">
        <v>2</v>
      </c>
      <c r="B10" s="11">
        <v>2169.1999999999998</v>
      </c>
      <c r="C10" s="11">
        <v>2124.3000000000002</v>
      </c>
      <c r="D10" s="11">
        <v>2062.4</v>
      </c>
      <c r="E10" s="11">
        <v>1878.5</v>
      </c>
      <c r="F10" s="11">
        <v>1403.8</v>
      </c>
      <c r="G10" s="13">
        <v>1734.7</v>
      </c>
      <c r="H10" s="11">
        <v>1874.6</v>
      </c>
      <c r="I10" s="11">
        <v>1706</v>
      </c>
      <c r="J10" s="11">
        <v>1547.9</v>
      </c>
      <c r="K10" s="11">
        <v>1550</v>
      </c>
      <c r="L10" s="11">
        <v>1680.5</v>
      </c>
      <c r="M10" s="11">
        <v>1768.1</v>
      </c>
      <c r="N10" s="11">
        <v>1998.1</v>
      </c>
      <c r="O10" s="11">
        <v>1935.3</v>
      </c>
      <c r="P10" s="11">
        <v>1848</v>
      </c>
      <c r="Q10" s="13">
        <v>1117.3999999999999</v>
      </c>
      <c r="R10" s="13">
        <v>1726.8</v>
      </c>
      <c r="S10" s="13">
        <v>2226.8999999999996</v>
      </c>
      <c r="T10" s="13">
        <v>2326.9</v>
      </c>
      <c r="U10" s="13">
        <v>2280.4</v>
      </c>
      <c r="V10" s="19" t="s">
        <v>15</v>
      </c>
    </row>
    <row r="11" spans="1:22" ht="40.5" customHeight="1" x14ac:dyDescent="0.2">
      <c r="A11" s="6" t="s">
        <v>3</v>
      </c>
      <c r="B11" s="11">
        <v>5589.1</v>
      </c>
      <c r="C11" s="11">
        <v>6194</v>
      </c>
      <c r="D11" s="11">
        <v>7314.5</v>
      </c>
      <c r="E11" s="11">
        <v>6531.6</v>
      </c>
      <c r="F11" s="11">
        <v>5956.3</v>
      </c>
      <c r="G11" s="13">
        <v>7300</v>
      </c>
      <c r="H11" s="11">
        <v>8216.7000000000007</v>
      </c>
      <c r="I11" s="11">
        <v>8642.5</v>
      </c>
      <c r="J11" s="11">
        <v>9147.7999999999993</v>
      </c>
      <c r="K11" s="11">
        <v>9478.1</v>
      </c>
      <c r="L11" s="11">
        <v>10204.799999999999</v>
      </c>
      <c r="M11" s="11">
        <v>10614.7</v>
      </c>
      <c r="N11" s="11">
        <v>9419.2999999999993</v>
      </c>
      <c r="O11" s="11">
        <v>11110.9</v>
      </c>
      <c r="P11" s="11">
        <v>9907.9</v>
      </c>
      <c r="Q11" s="13">
        <v>8741.7000000000007</v>
      </c>
      <c r="R11" s="13">
        <v>7821.4</v>
      </c>
      <c r="S11" s="13">
        <v>6642.1</v>
      </c>
      <c r="T11" s="13">
        <v>6121.4</v>
      </c>
      <c r="U11" s="13">
        <v>5765.9</v>
      </c>
      <c r="V11" s="19" t="s">
        <v>16</v>
      </c>
    </row>
    <row r="12" spans="1:22" ht="40.5" customHeight="1" x14ac:dyDescent="0.2">
      <c r="A12" s="6" t="s">
        <v>4</v>
      </c>
      <c r="B12" s="11">
        <v>1447.1</v>
      </c>
      <c r="C12" s="11">
        <v>1114.8</v>
      </c>
      <c r="D12" s="11">
        <v>986.1</v>
      </c>
      <c r="E12" s="11">
        <v>850.7</v>
      </c>
      <c r="F12" s="11">
        <v>699.4</v>
      </c>
      <c r="G12" s="13">
        <v>645.9</v>
      </c>
      <c r="H12" s="11">
        <v>350.7</v>
      </c>
      <c r="I12" s="11">
        <v>281.8</v>
      </c>
      <c r="J12" s="11">
        <v>207.3</v>
      </c>
      <c r="K12" s="11">
        <v>194.7</v>
      </c>
      <c r="L12" s="11">
        <v>260.8</v>
      </c>
      <c r="M12" s="11">
        <v>303.3</v>
      </c>
      <c r="N12" s="11">
        <v>417.1</v>
      </c>
      <c r="O12" s="11">
        <v>302.8</v>
      </c>
      <c r="P12" s="11">
        <v>340.5</v>
      </c>
      <c r="Q12" s="13">
        <v>306</v>
      </c>
      <c r="R12" s="13">
        <v>121.4</v>
      </c>
      <c r="S12" s="13">
        <v>91.9</v>
      </c>
      <c r="T12" s="13">
        <v>60.9</v>
      </c>
      <c r="U12" s="13">
        <v>42.8</v>
      </c>
      <c r="V12" s="19" t="s">
        <v>17</v>
      </c>
    </row>
    <row r="13" spans="1:22" ht="40.5" customHeight="1" x14ac:dyDescent="0.2">
      <c r="A13" s="6" t="s">
        <v>5</v>
      </c>
      <c r="B13" s="11" t="s">
        <v>8</v>
      </c>
      <c r="C13" s="11" t="s">
        <v>8</v>
      </c>
      <c r="D13" s="11" t="s">
        <v>8</v>
      </c>
      <c r="E13" s="11">
        <v>38</v>
      </c>
      <c r="F13" s="11">
        <v>64.5</v>
      </c>
      <c r="G13" s="13">
        <v>33.9</v>
      </c>
      <c r="H13" s="11">
        <v>5.3</v>
      </c>
      <c r="I13" s="11">
        <v>3</v>
      </c>
      <c r="J13" s="11">
        <v>8.9</v>
      </c>
      <c r="K13" s="11">
        <v>9.9</v>
      </c>
      <c r="L13" s="11">
        <v>16.399999999999999</v>
      </c>
      <c r="M13" s="11">
        <v>22.1</v>
      </c>
      <c r="N13" s="11">
        <v>44.8</v>
      </c>
      <c r="O13" s="11">
        <v>64.099999999999994</v>
      </c>
      <c r="P13" s="11">
        <v>117.9</v>
      </c>
      <c r="Q13" s="13">
        <v>135.80000000000001</v>
      </c>
      <c r="R13" s="13">
        <v>246.5</v>
      </c>
      <c r="S13" s="13">
        <v>324.7</v>
      </c>
      <c r="T13" s="13">
        <v>210</v>
      </c>
      <c r="U13" s="13">
        <v>68.400000000000006</v>
      </c>
      <c r="V13" s="19" t="s">
        <v>18</v>
      </c>
    </row>
    <row r="14" spans="1:22" ht="40.5" customHeight="1" x14ac:dyDescent="0.2">
      <c r="A14" s="6" t="s">
        <v>6</v>
      </c>
      <c r="B14" s="11">
        <v>305.7</v>
      </c>
      <c r="C14" s="11">
        <v>308.3</v>
      </c>
      <c r="D14" s="11">
        <v>309</v>
      </c>
      <c r="E14" s="11">
        <v>250.2</v>
      </c>
      <c r="F14" s="11">
        <v>66.099999999999994</v>
      </c>
      <c r="G14" s="13">
        <v>30.7</v>
      </c>
      <c r="H14" s="11">
        <v>23.7</v>
      </c>
      <c r="I14" s="11">
        <v>12.9</v>
      </c>
      <c r="J14" s="11">
        <v>9.1</v>
      </c>
      <c r="K14" s="11">
        <v>6.5</v>
      </c>
      <c r="L14" s="11">
        <v>5.5</v>
      </c>
      <c r="M14" s="11">
        <v>3.5</v>
      </c>
      <c r="N14" s="11">
        <v>1.4</v>
      </c>
      <c r="O14" s="11">
        <v>2.1</v>
      </c>
      <c r="P14" s="11">
        <v>2.9</v>
      </c>
      <c r="Q14" s="13">
        <v>1</v>
      </c>
      <c r="R14" s="13">
        <v>6.4</v>
      </c>
      <c r="S14" s="13">
        <v>7.6</v>
      </c>
      <c r="T14" s="13">
        <v>5.0999999999999996</v>
      </c>
      <c r="U14" s="13">
        <v>0.4</v>
      </c>
      <c r="V14" s="19" t="s">
        <v>19</v>
      </c>
    </row>
    <row r="15" spans="1:22" ht="40.5" customHeight="1" x14ac:dyDescent="0.2">
      <c r="A15" s="6" t="s">
        <v>7</v>
      </c>
      <c r="B15" s="11" t="s">
        <v>8</v>
      </c>
      <c r="C15" s="11" t="s">
        <v>8</v>
      </c>
      <c r="D15" s="11" t="s">
        <v>8</v>
      </c>
      <c r="E15" s="11">
        <v>0.9</v>
      </c>
      <c r="F15" s="11">
        <v>1.7</v>
      </c>
      <c r="G15" s="13">
        <v>2.6</v>
      </c>
      <c r="H15" s="11">
        <v>1.1000000000000001</v>
      </c>
      <c r="I15" s="11">
        <v>6.7</v>
      </c>
      <c r="J15" s="11">
        <v>6.1</v>
      </c>
      <c r="K15" s="11">
        <v>6.2</v>
      </c>
      <c r="L15" s="11">
        <v>8.5</v>
      </c>
      <c r="M15" s="11">
        <v>7.8</v>
      </c>
      <c r="N15" s="11">
        <v>10.7</v>
      </c>
      <c r="O15" s="11">
        <v>8.9</v>
      </c>
      <c r="P15" s="11">
        <v>8.6999999999999993</v>
      </c>
      <c r="Q15" s="13">
        <v>4.7</v>
      </c>
      <c r="R15" s="13">
        <v>7.2</v>
      </c>
      <c r="S15" s="13">
        <v>1</v>
      </c>
      <c r="T15" s="13">
        <v>0.3</v>
      </c>
      <c r="U15" s="13" t="s">
        <v>42</v>
      </c>
      <c r="V15" s="19" t="s">
        <v>20</v>
      </c>
    </row>
    <row r="16" spans="1:22" ht="41.25" customHeight="1" x14ac:dyDescent="0.2">
      <c r="A16" s="6" t="s">
        <v>21</v>
      </c>
      <c r="B16" s="11">
        <f>B9-B10-B11-B12-B14</f>
        <v>270.60000000000065</v>
      </c>
      <c r="C16" s="11">
        <f t="shared" ref="C16:D16" si="2">C9-C10-C11-C12-C14</f>
        <v>336.99999999999949</v>
      </c>
      <c r="D16" s="11">
        <f t="shared" si="2"/>
        <v>404.6000000000007</v>
      </c>
      <c r="E16" s="11">
        <f>E9-E10-E11-E12-E13-E14-E15</f>
        <v>504.8999999999989</v>
      </c>
      <c r="F16" s="11">
        <f t="shared" ref="F16:N16" si="3">F9-F10-F11-F12-F13-F14-F15</f>
        <v>408.49999999999892</v>
      </c>
      <c r="G16" s="13">
        <f t="shared" si="3"/>
        <v>475.40000000000003</v>
      </c>
      <c r="H16" s="11">
        <f t="shared" si="3"/>
        <v>512.79999999999848</v>
      </c>
      <c r="I16" s="11">
        <f t="shared" si="3"/>
        <v>586.20000000000039</v>
      </c>
      <c r="J16" s="11">
        <f t="shared" si="3"/>
        <v>600.10000000000184</v>
      </c>
      <c r="K16" s="11">
        <f t="shared" si="3"/>
        <v>494.2</v>
      </c>
      <c r="L16" s="11">
        <f t="shared" si="3"/>
        <v>526.20000000000152</v>
      </c>
      <c r="M16" s="11">
        <f t="shared" si="3"/>
        <v>520.49999999999898</v>
      </c>
      <c r="N16" s="11">
        <f t="shared" si="3"/>
        <v>527.60000000000036</v>
      </c>
      <c r="O16" s="11">
        <v>499.30000000000075</v>
      </c>
      <c r="P16" s="11">
        <v>495.60000000000042</v>
      </c>
      <c r="Q16" s="13">
        <v>262.99999999999994</v>
      </c>
      <c r="R16" s="13">
        <v>343.8</v>
      </c>
      <c r="S16" s="13">
        <v>217.4</v>
      </c>
      <c r="T16" s="13">
        <v>212.1</v>
      </c>
      <c r="U16" s="13">
        <v>24.8</v>
      </c>
      <c r="V16" s="19" t="s">
        <v>25</v>
      </c>
    </row>
    <row r="17" spans="1:22" ht="58.5" customHeight="1" x14ac:dyDescent="0.2">
      <c r="A17" s="6" t="s">
        <v>28</v>
      </c>
      <c r="B17" s="11">
        <v>3305.2</v>
      </c>
      <c r="C17" s="11">
        <v>2531.5</v>
      </c>
      <c r="D17" s="11">
        <v>3551.4</v>
      </c>
      <c r="E17" s="11">
        <v>3029.6</v>
      </c>
      <c r="F17" s="11">
        <v>2934.8</v>
      </c>
      <c r="G17" s="11">
        <v>3842.7</v>
      </c>
      <c r="H17" s="11">
        <v>4494.3999999999996</v>
      </c>
      <c r="I17" s="11">
        <v>4984.1000000000004</v>
      </c>
      <c r="J17" s="11">
        <v>5090.6000000000004</v>
      </c>
      <c r="K17" s="11">
        <v>5648.4</v>
      </c>
      <c r="L17" s="11">
        <v>6052.4</v>
      </c>
      <c r="M17" s="11">
        <v>6810.5</v>
      </c>
      <c r="N17" s="11">
        <v>3073.2</v>
      </c>
      <c r="O17" s="11">
        <v>4155.1000000000004</v>
      </c>
      <c r="P17" s="11">
        <v>3016.9</v>
      </c>
      <c r="Q17" s="13">
        <v>2271.2000000000003</v>
      </c>
      <c r="R17" s="13">
        <v>1696</v>
      </c>
      <c r="S17" s="13">
        <v>1785.9</v>
      </c>
      <c r="T17" s="13">
        <v>1483.6718491999998</v>
      </c>
      <c r="U17" s="13">
        <v>1540.6</v>
      </c>
      <c r="V17" s="19" t="s">
        <v>33</v>
      </c>
    </row>
    <row r="18" spans="1:22" ht="47.25" customHeight="1" x14ac:dyDescent="0.2">
      <c r="A18" s="17" t="s">
        <v>23</v>
      </c>
      <c r="B18" s="12">
        <v>424.2</v>
      </c>
      <c r="C18" s="12">
        <v>350.5</v>
      </c>
      <c r="D18" s="12">
        <v>320.89999999999998</v>
      </c>
      <c r="E18" s="11">
        <v>104.5</v>
      </c>
      <c r="F18" s="11">
        <v>64.400000000000006</v>
      </c>
      <c r="G18" s="11">
        <v>73.900000000000006</v>
      </c>
      <c r="H18" s="11">
        <v>113.8</v>
      </c>
      <c r="I18" s="11">
        <v>91.3</v>
      </c>
      <c r="J18" s="11">
        <v>329.4</v>
      </c>
      <c r="K18" s="11">
        <v>79.7</v>
      </c>
      <c r="L18" s="11">
        <v>123.8</v>
      </c>
      <c r="M18" s="11">
        <v>90.6</v>
      </c>
      <c r="N18" s="11">
        <v>113.4</v>
      </c>
      <c r="O18" s="11">
        <v>275</v>
      </c>
      <c r="P18" s="11">
        <v>233.5</v>
      </c>
      <c r="Q18" s="13">
        <v>132</v>
      </c>
      <c r="R18" s="13">
        <f>R5-R6-R9</f>
        <v>261.89999999999782</v>
      </c>
      <c r="S18" s="13">
        <v>123.8</v>
      </c>
      <c r="T18" s="13">
        <v>73.8</v>
      </c>
      <c r="U18" s="13">
        <v>142.5</v>
      </c>
      <c r="V18" s="18" t="s">
        <v>26</v>
      </c>
    </row>
    <row r="19" spans="1:22" ht="40.5" customHeight="1" x14ac:dyDescent="0.2">
      <c r="A19" s="31" t="s">
        <v>29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 ht="30.75" customHeight="1" x14ac:dyDescent="0.2">
      <c r="A20" s="27" t="s">
        <v>30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31.5" customHeight="1" x14ac:dyDescent="0.2">
      <c r="A21" s="32" t="s">
        <v>41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:22" ht="20.25" customHeight="1" x14ac:dyDescent="0.2">
      <c r="A22" s="22" t="s">
        <v>31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22" ht="23.25" customHeight="1" x14ac:dyDescent="0.2">
      <c r="A23" s="25" t="s">
        <v>32</v>
      </c>
      <c r="B23" s="26"/>
      <c r="C23" s="26"/>
      <c r="D23" s="26"/>
      <c r="E23" s="26"/>
      <c r="F23" s="26"/>
      <c r="G23" s="26"/>
      <c r="H23" s="26"/>
      <c r="I23" s="26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</sheetData>
  <mergeCells count="7">
    <mergeCell ref="A23:I23"/>
    <mergeCell ref="A20:V20"/>
    <mergeCell ref="Q3:U3"/>
    <mergeCell ref="A2:V2"/>
    <mergeCell ref="A1:V1"/>
    <mergeCell ref="A19:V19"/>
    <mergeCell ref="A21:V21"/>
  </mergeCells>
  <pageMargins left="0.35433070866141736" right="0.55118110236220474" top="0.55118110236220474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2021-04-14T08:36:43Z</cp:lastPrinted>
  <dcterms:created xsi:type="dcterms:W3CDTF">2019-01-17T09:46:31Z</dcterms:created>
  <dcterms:modified xsi:type="dcterms:W3CDTF">2025-04-14T08:48:29Z</dcterms:modified>
</cp:coreProperties>
</file>