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Л.В\ВЕБСАЙТ 2019\веб сайт -2019\"/>
    </mc:Choice>
  </mc:AlternateContent>
  <bookViews>
    <workbookView xWindow="0" yWindow="0" windowWidth="23715" windowHeight="9540"/>
  </bookViews>
  <sheets>
    <sheet name="Лист1" sheetId="1" r:id="rId1"/>
  </sheets>
  <definedNames>
    <definedName name="_xlnm.Print_Area" localSheetId="0">Лист1!$A$1:$I$167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8" i="1" l="1"/>
  <c r="I139" i="1"/>
  <c r="I131" i="1"/>
  <c r="I112" i="1"/>
  <c r="I117" i="1" s="1"/>
  <c r="I110" i="1"/>
  <c r="I97" i="1"/>
  <c r="I91" i="1"/>
  <c r="I79" i="1"/>
  <c r="I71" i="1"/>
  <c r="I68" i="1"/>
  <c r="I57" i="1"/>
  <c r="I36" i="1"/>
  <c r="I32" i="1"/>
  <c r="I15" i="1"/>
  <c r="I22" i="1" s="1"/>
  <c r="I12" i="1"/>
  <c r="I75" i="1" l="1"/>
</calcChain>
</file>

<file path=xl/sharedStrings.xml><?xml version="1.0" encoding="utf-8"?>
<sst xmlns="http://schemas.openxmlformats.org/spreadsheetml/2006/main" count="211" uniqueCount="89">
  <si>
    <t>Зведені національні рахунки</t>
  </si>
  <si>
    <t>Рахунок товарів і послуг</t>
  </si>
  <si>
    <t xml:space="preserve">    (у фактичних цінах; млн.грн)</t>
  </si>
  <si>
    <t>Ресурси</t>
  </si>
  <si>
    <t>Імпорт товарів і послуг</t>
  </si>
  <si>
    <t>Податки на продукти</t>
  </si>
  <si>
    <t>Субсидії на продукти</t>
  </si>
  <si>
    <t>Усього</t>
  </si>
  <si>
    <t>Використання</t>
  </si>
  <si>
    <t>Проміжне споживання</t>
  </si>
  <si>
    <t>Кінцеві споживчі витрати</t>
  </si>
  <si>
    <t>індивідуальні</t>
  </si>
  <si>
    <t>колективні</t>
  </si>
  <si>
    <t>Валове нагромадження основного капіталу</t>
  </si>
  <si>
    <t>Зміна запасів матеріальних оборотних коштів</t>
  </si>
  <si>
    <t>Придбання за виключенням вибуття цінностей</t>
  </si>
  <si>
    <t>Експорт товарів і послуг</t>
  </si>
  <si>
    <t>Рахунок виробництва</t>
  </si>
  <si>
    <t>Податки за виключенням субсидій на продукти</t>
  </si>
  <si>
    <t>Валовий внутрішній продукт</t>
  </si>
  <si>
    <t>Споживання основного капіталу</t>
  </si>
  <si>
    <t>Чистий внутрішній продукт</t>
  </si>
  <si>
    <t>Рахунки розподілу та використання доходу</t>
  </si>
  <si>
    <t>Рахунки первинного розподілу доходу</t>
  </si>
  <si>
    <t>Рахунок утворення доходу</t>
  </si>
  <si>
    <t>Оплата праці найманих працівників</t>
  </si>
  <si>
    <t>Податки на виробництво та імпорт</t>
  </si>
  <si>
    <t>Субсидії на виробництво та імпорт</t>
  </si>
  <si>
    <t>Валовий прибуток, змішаний дохід</t>
  </si>
  <si>
    <t>Чистий прибуток, змішаний дохід</t>
  </si>
  <si>
    <t>Рахунок розподілу первинного доходу</t>
  </si>
  <si>
    <t>на продукти</t>
  </si>
  <si>
    <t>інші, пов’язані з виробництвом</t>
  </si>
  <si>
    <t>Дохід від власності, одержаний від інших країн</t>
  </si>
  <si>
    <t>Дохід від власності, сплачений іншим країнам</t>
  </si>
  <si>
    <t>Валовий національний дохід</t>
  </si>
  <si>
    <t>Чистий національний дохід</t>
  </si>
  <si>
    <t>Рахунок вторинного розподілу доходу</t>
  </si>
  <si>
    <t>Поточні податки на доходи, майно тощо, одержані від інших країн</t>
  </si>
  <si>
    <t>Інші поточні трансферти, одержані від інших країн</t>
  </si>
  <si>
    <t>Поточні податки на доходи, майно тощо, сплачені іншим країнам</t>
  </si>
  <si>
    <t>Соціальні допомоги, крім допомог у натурі, сплачені іншим країнам</t>
  </si>
  <si>
    <t>Інші поточні трансферти, сплачені іншим країнам</t>
  </si>
  <si>
    <t>Валовий наявний дохід</t>
  </si>
  <si>
    <t>Чистий наявний дохід</t>
  </si>
  <si>
    <t>Рахунки використання доходу</t>
  </si>
  <si>
    <t>Рахунок використання наявного доходу</t>
  </si>
  <si>
    <t xml:space="preserve"> </t>
  </si>
  <si>
    <t>Коригування на зміни чистої вартості активів домашніх господарств у недержавних пенсійних фондах</t>
  </si>
  <si>
    <t>Валове заощадження</t>
  </si>
  <si>
    <t>Чисте заощадження</t>
  </si>
  <si>
    <t>Рахунки нагромадження</t>
  </si>
  <si>
    <t xml:space="preserve">  </t>
  </si>
  <si>
    <t>Зміни в зобов’язаннях і чистому багатстві</t>
  </si>
  <si>
    <t>Капітальні трансферти, одержані від інших країн</t>
  </si>
  <si>
    <t>Капітальні трансферти, сплачені іншим країнам</t>
  </si>
  <si>
    <t>–</t>
  </si>
  <si>
    <t>Зміни в активах</t>
  </si>
  <si>
    <t>Придбання за виключенням вибуття невироблених нефінансових активів</t>
  </si>
  <si>
    <t>Чисте кредитування (+), чисте запозичення (–)</t>
  </si>
  <si>
    <t> Фінансовий рахунок</t>
  </si>
  <si>
    <t>Статистична розбіжність</t>
  </si>
  <si>
    <t>Чисте прийняття фінансових зобов’язань</t>
  </si>
  <si>
    <t>Готівкові гроші та депозити</t>
  </si>
  <si>
    <t>Інша кредиторська заборгованість</t>
  </si>
  <si>
    <t>Чисте придбання фінансових активів</t>
  </si>
  <si>
    <t>Монетарне золото та спеціальні права запозичення</t>
  </si>
  <si>
    <t>…</t>
  </si>
  <si>
    <t>Інша дебіторська заборгованість</t>
  </si>
  <si>
    <r>
      <t>Рахунок капіталу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</si>
  <si>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Усього </t>
    </r>
    <r>
      <rPr>
        <sz val="11"/>
        <color theme="1"/>
        <rFont val="Times New Roman"/>
        <family val="1"/>
        <charset val="204"/>
      </rPr>
      <t>(зміни чистого багатства за рахунок заощадження та капітальних трансфертів)</t>
    </r>
  </si>
  <si>
    <t>Випуск (в основних цінах)</t>
  </si>
  <si>
    <t xml:space="preserve">      (у фактичних цінах; млн.грн)</t>
  </si>
  <si>
    <r>
      <t xml:space="preserve">2014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</si>
  <si>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2015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</si>
  <si>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2016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</si>
  <si>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Боргові цінні папери</t>
  </si>
  <si>
    <t>Кредити</t>
  </si>
  <si>
    <t>Акціонерний капітал та акції або паї інвестиційного фонду</t>
  </si>
  <si>
    <t>Похідні фінансові інструменти та фондові опціони працівників</t>
  </si>
  <si>
    <t>Страхування, пенсійні та стандартизовані гарантійні схеми</t>
  </si>
  <si>
    <r>
      <t xml:space="preserve">2017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</si>
  <si>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</si>
  <si>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r>
      <t xml:space="preserve">2018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</si>
  <si>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2019 </t>
    </r>
    <r>
      <rPr>
        <b/>
        <vertAlign val="superscript"/>
        <sz val="11"/>
        <rFont val="Times New Roman"/>
        <family val="1"/>
        <charset val="204"/>
      </rPr>
      <t>1</t>
    </r>
  </si>
  <si>
    <t xml:space="preserve">   </t>
  </si>
  <si>
    <t xml:space="preserve">       Ресурси</t>
  </si>
  <si>
    <t xml:space="preserve">      Використання</t>
  </si>
  <si>
    <t xml:space="preserve">          Ресурси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</si>
</sst>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Alignment="1"/>
    <xf numFmtId="0" fontId="2" fillId="0" borderId="1" xfId="0" applyFont="1" applyBorder="1" applyAlignment="1">
      <alignment horizontal="right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0" borderId="9" xfId="0" applyFont="1" applyBorder="1"/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1" xfId="0" applyFont="1" applyBorder="1"/>
    <xf numFmtId="0" fontId="1" fillId="0" borderId="11" xfId="0" applyFont="1" applyBorder="1"/>
    <xf numFmtId="0" fontId="1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15" xfId="0" applyFont="1" applyBorder="1"/>
    <xf numFmtId="0" fontId="2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7" fillId="0" borderId="16" xfId="1" applyFont="1" applyBorder="1" applyAlignment="1">
      <alignment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/>
    <xf numFmtId="0" fontId="2" fillId="0" borderId="0" xfId="0" applyFont="1" applyBorder="1"/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0" xfId="0" applyFont="1" applyBorder="1"/>
    <xf numFmtId="0" fontId="1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1" xfId="0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 indent="4"/>
    </xf>
    <xf numFmtId="0" fontId="1" fillId="0" borderId="12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/>
    <xf numFmtId="0" fontId="1" fillId="0" borderId="15" xfId="0" applyFont="1" applyBorder="1"/>
    <xf numFmtId="0" fontId="2" fillId="0" borderId="4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6" xfId="0" applyFont="1" applyBorder="1" applyAlignment="1">
      <alignment horizontal="right" wrapText="1"/>
    </xf>
    <xf numFmtId="0" fontId="1" fillId="0" borderId="22" xfId="0" applyFont="1" applyBorder="1"/>
    <xf numFmtId="0" fontId="1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8" xfId="0" applyFont="1" applyBorder="1"/>
    <xf numFmtId="0" fontId="2" fillId="0" borderId="22" xfId="0" applyFont="1" applyBorder="1"/>
    <xf numFmtId="0" fontId="1" fillId="0" borderId="27" xfId="0" applyFont="1" applyBorder="1" applyAlignment="1">
      <alignment vertical="center" wrapText="1"/>
    </xf>
    <xf numFmtId="0" fontId="1" fillId="0" borderId="4" xfId="0" applyFont="1" applyBorder="1" applyAlignment="1">
      <alignment horizontal="right" wrapText="1"/>
    </xf>
    <xf numFmtId="0" fontId="1" fillId="0" borderId="21" xfId="0" applyFont="1" applyBorder="1"/>
    <xf numFmtId="0" fontId="1" fillId="0" borderId="23" xfId="0" applyFont="1" applyBorder="1"/>
    <xf numFmtId="0" fontId="1" fillId="0" borderId="20" xfId="0" applyFont="1" applyBorder="1"/>
  </cellXfs>
  <cellStyles count="2">
    <cellStyle name="Обычный" xfId="0" builtinId="0"/>
    <cellStyle name="Обычный_finans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topLeftCell="A148" zoomScaleNormal="100" zoomScaleSheetLayoutView="85" workbookViewId="0">
      <selection activeCell="M159" sqref="M159"/>
    </sheetView>
  </sheetViews>
  <sheetFormatPr defaultRowHeight="15" x14ac:dyDescent="0.25"/>
  <cols>
    <col min="1" max="1" width="49.5" style="2" customWidth="1"/>
    <col min="2" max="5" width="10.5" style="2" bestFit="1" customWidth="1"/>
    <col min="6" max="6" width="10.33203125" style="2" customWidth="1"/>
    <col min="7" max="8" width="10.6640625" style="2" customWidth="1"/>
    <col min="9" max="9" width="11.6640625" style="2" customWidth="1"/>
    <col min="10" max="16384" width="9.33203125" style="2"/>
  </cols>
  <sheetData>
    <row r="1" spans="1:13" ht="15.75" x14ac:dyDescent="0.25">
      <c r="A1" s="53" t="s">
        <v>0</v>
      </c>
      <c r="B1" s="53"/>
      <c r="C1" s="53"/>
      <c r="D1" s="53"/>
      <c r="E1" s="53"/>
      <c r="F1" s="53"/>
      <c r="J1" s="49"/>
    </row>
    <row r="2" spans="1:13" x14ac:dyDescent="0.25">
      <c r="A2" s="1"/>
      <c r="J2" s="49"/>
    </row>
    <row r="3" spans="1:13" x14ac:dyDescent="0.25">
      <c r="A3" s="50" t="s">
        <v>1</v>
      </c>
      <c r="B3" s="15"/>
      <c r="C3" s="15"/>
      <c r="D3" s="15"/>
      <c r="E3" s="15"/>
      <c r="J3" s="49"/>
    </row>
    <row r="4" spans="1:13" ht="8.25" customHeight="1" x14ac:dyDescent="0.25">
      <c r="A4" s="4"/>
      <c r="J4" s="49"/>
    </row>
    <row r="5" spans="1:13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49"/>
    </row>
    <row r="6" spans="1:13" ht="17.100000000000001" customHeight="1" x14ac:dyDescent="0.25">
      <c r="A6" s="6"/>
      <c r="B6" s="7">
        <v>2012</v>
      </c>
      <c r="C6" s="7">
        <v>2013</v>
      </c>
      <c r="D6" s="7" t="s">
        <v>73</v>
      </c>
      <c r="E6" s="7" t="s">
        <v>74</v>
      </c>
      <c r="F6" s="39" t="s">
        <v>75</v>
      </c>
      <c r="G6" s="35" t="s">
        <v>81</v>
      </c>
      <c r="H6" s="30" t="s">
        <v>83</v>
      </c>
      <c r="I6" s="51" t="s">
        <v>84</v>
      </c>
      <c r="J6" s="49"/>
    </row>
    <row r="7" spans="1:13" x14ac:dyDescent="0.25">
      <c r="A7" s="55" t="s">
        <v>86</v>
      </c>
      <c r="B7" s="56"/>
      <c r="C7" s="56"/>
      <c r="D7" s="56"/>
      <c r="E7" s="56"/>
      <c r="F7" s="56"/>
      <c r="G7" s="56"/>
      <c r="H7" s="56"/>
      <c r="I7" s="60"/>
      <c r="J7" s="49"/>
      <c r="M7" s="2" t="s">
        <v>85</v>
      </c>
    </row>
    <row r="8" spans="1:13" x14ac:dyDescent="0.25">
      <c r="A8" s="8" t="s">
        <v>71</v>
      </c>
      <c r="B8" s="8">
        <v>3150653</v>
      </c>
      <c r="C8" s="8">
        <v>3189558</v>
      </c>
      <c r="D8" s="8">
        <v>3354027</v>
      </c>
      <c r="E8" s="8">
        <v>4189241</v>
      </c>
      <c r="F8" s="28">
        <v>5058294</v>
      </c>
      <c r="G8" s="37">
        <v>6255397</v>
      </c>
      <c r="H8" s="31">
        <v>7493469</v>
      </c>
      <c r="I8" s="31">
        <v>8370824</v>
      </c>
      <c r="J8" s="49"/>
    </row>
    <row r="9" spans="1:13" x14ac:dyDescent="0.25">
      <c r="A9" s="10" t="s">
        <v>4</v>
      </c>
      <c r="B9" s="11">
        <v>806004</v>
      </c>
      <c r="C9" s="11">
        <v>778143</v>
      </c>
      <c r="D9" s="11">
        <v>826764</v>
      </c>
      <c r="E9" s="11">
        <v>1097854</v>
      </c>
      <c r="F9" s="28">
        <v>1341115</v>
      </c>
      <c r="G9" s="37">
        <v>1662128</v>
      </c>
      <c r="H9" s="31">
        <v>1919862</v>
      </c>
      <c r="I9" s="31">
        <v>1957770</v>
      </c>
      <c r="J9" s="49"/>
    </row>
    <row r="10" spans="1:13" x14ac:dyDescent="0.25">
      <c r="A10" s="10" t="s">
        <v>5</v>
      </c>
      <c r="B10" s="11">
        <v>200912</v>
      </c>
      <c r="C10" s="11">
        <v>188604</v>
      </c>
      <c r="D10" s="11">
        <v>206336</v>
      </c>
      <c r="E10" s="11">
        <v>302344</v>
      </c>
      <c r="F10" s="28">
        <v>367786</v>
      </c>
      <c r="G10" s="37">
        <v>473084</v>
      </c>
      <c r="H10" s="31">
        <v>550472</v>
      </c>
      <c r="I10" s="31">
        <v>565943</v>
      </c>
      <c r="J10" s="49"/>
    </row>
    <row r="11" spans="1:13" x14ac:dyDescent="0.25">
      <c r="A11" s="10" t="s">
        <v>6</v>
      </c>
      <c r="B11" s="11">
        <v>-3973</v>
      </c>
      <c r="C11" s="11">
        <v>-2311</v>
      </c>
      <c r="D11" s="11">
        <v>-2140</v>
      </c>
      <c r="E11" s="11">
        <v>-3187</v>
      </c>
      <c r="F11" s="28">
        <v>-5647</v>
      </c>
      <c r="G11" s="37">
        <v>-8763</v>
      </c>
      <c r="H11" s="31">
        <v>-8066</v>
      </c>
      <c r="I11" s="31">
        <v>-10373</v>
      </c>
      <c r="J11" s="49"/>
    </row>
    <row r="12" spans="1:13" x14ac:dyDescent="0.25">
      <c r="A12" s="72" t="s">
        <v>7</v>
      </c>
      <c r="B12" s="73">
        <v>4153596</v>
      </c>
      <c r="C12" s="73">
        <v>4153994</v>
      </c>
      <c r="D12" s="73">
        <v>4384987</v>
      </c>
      <c r="E12" s="73">
        <v>5586252</v>
      </c>
      <c r="F12" s="75">
        <v>6761548</v>
      </c>
      <c r="G12" s="86">
        <v>8381846</v>
      </c>
      <c r="H12" s="76">
        <v>9955737</v>
      </c>
      <c r="I12" s="76">
        <f>I8+I9+I10+I11</f>
        <v>10884164</v>
      </c>
      <c r="J12" s="49"/>
    </row>
    <row r="13" spans="1:13" x14ac:dyDescent="0.25">
      <c r="A13" s="65" t="s">
        <v>87</v>
      </c>
      <c r="B13" s="66"/>
      <c r="C13" s="66"/>
      <c r="D13" s="66"/>
      <c r="E13" s="66"/>
      <c r="F13" s="66"/>
      <c r="G13" s="66"/>
      <c r="H13" s="66"/>
      <c r="I13" s="67"/>
      <c r="J13" s="49"/>
    </row>
    <row r="14" spans="1:13" x14ac:dyDescent="0.25">
      <c r="A14" s="9" t="s">
        <v>9</v>
      </c>
      <c r="B14" s="77">
        <v>1888496</v>
      </c>
      <c r="C14" s="77">
        <v>1853194</v>
      </c>
      <c r="D14" s="77">
        <v>1971308</v>
      </c>
      <c r="E14" s="77">
        <v>2499854</v>
      </c>
      <c r="F14" s="64">
        <v>3035066</v>
      </c>
      <c r="G14" s="80">
        <v>3735836</v>
      </c>
      <c r="H14" s="59">
        <v>4475279</v>
      </c>
      <c r="I14" s="59">
        <v>4947994</v>
      </c>
      <c r="J14" s="49"/>
    </row>
    <row r="15" spans="1:13" x14ac:dyDescent="0.25">
      <c r="A15" s="10" t="s">
        <v>10</v>
      </c>
      <c r="B15" s="11">
        <v>1287542</v>
      </c>
      <c r="C15" s="11">
        <v>1397512</v>
      </c>
      <c r="D15" s="11">
        <v>1429959</v>
      </c>
      <c r="E15" s="11">
        <v>1723629</v>
      </c>
      <c r="F15" s="28">
        <v>2032328</v>
      </c>
      <c r="G15" s="37">
        <v>2618126</v>
      </c>
      <c r="H15" s="31">
        <v>3209292</v>
      </c>
      <c r="I15" s="31">
        <f>I16+I17</f>
        <v>3704903</v>
      </c>
      <c r="J15" s="49"/>
    </row>
    <row r="16" spans="1:13" x14ac:dyDescent="0.25">
      <c r="A16" s="14" t="s">
        <v>11</v>
      </c>
      <c r="B16" s="11">
        <v>1194791</v>
      </c>
      <c r="C16" s="11">
        <v>1304031</v>
      </c>
      <c r="D16" s="11">
        <v>1316757</v>
      </c>
      <c r="E16" s="11">
        <v>1568173</v>
      </c>
      <c r="F16" s="28">
        <v>1840262</v>
      </c>
      <c r="G16" s="37">
        <v>2359985</v>
      </c>
      <c r="H16" s="31">
        <v>2884971</v>
      </c>
      <c r="I16" s="31">
        <v>3356993</v>
      </c>
      <c r="J16" s="49"/>
    </row>
    <row r="17" spans="1:10" x14ac:dyDescent="0.25">
      <c r="A17" s="14" t="s">
        <v>12</v>
      </c>
      <c r="B17" s="11">
        <v>92751</v>
      </c>
      <c r="C17" s="11">
        <v>93481</v>
      </c>
      <c r="D17" s="11">
        <v>113202</v>
      </c>
      <c r="E17" s="11">
        <v>155456</v>
      </c>
      <c r="F17" s="28">
        <v>192066</v>
      </c>
      <c r="G17" s="37">
        <v>258141</v>
      </c>
      <c r="H17" s="31">
        <v>324321</v>
      </c>
      <c r="I17" s="31">
        <v>347910</v>
      </c>
      <c r="J17" s="49"/>
    </row>
    <row r="18" spans="1:10" x14ac:dyDescent="0.25">
      <c r="A18" s="10" t="s">
        <v>13</v>
      </c>
      <c r="B18" s="16">
        <v>283116</v>
      </c>
      <c r="C18" s="16">
        <v>263661</v>
      </c>
      <c r="D18" s="16">
        <v>224327</v>
      </c>
      <c r="E18" s="16">
        <v>269422</v>
      </c>
      <c r="F18" s="28">
        <v>368691</v>
      </c>
      <c r="G18" s="37">
        <v>470327</v>
      </c>
      <c r="H18" s="31">
        <v>628296</v>
      </c>
      <c r="I18" s="31">
        <v>700617</v>
      </c>
      <c r="J18" s="49"/>
    </row>
    <row r="19" spans="1:10" ht="30" x14ac:dyDescent="0.25">
      <c r="A19" s="10" t="s">
        <v>14</v>
      </c>
      <c r="B19" s="16">
        <v>2325</v>
      </c>
      <c r="C19" s="16">
        <v>-13761</v>
      </c>
      <c r="D19" s="16">
        <v>-12077</v>
      </c>
      <c r="E19" s="16">
        <v>47231</v>
      </c>
      <c r="F19" s="28">
        <v>148581</v>
      </c>
      <c r="G19" s="37">
        <v>124730</v>
      </c>
      <c r="H19" s="31">
        <v>32721</v>
      </c>
      <c r="I19" s="31">
        <v>-109898</v>
      </c>
      <c r="J19" s="49"/>
    </row>
    <row r="20" spans="1:10" ht="30" x14ac:dyDescent="0.25">
      <c r="A20" s="10" t="s">
        <v>15</v>
      </c>
      <c r="B20" s="16">
        <v>756</v>
      </c>
      <c r="C20" s="16">
        <v>208</v>
      </c>
      <c r="D20" s="16">
        <v>341</v>
      </c>
      <c r="E20" s="16">
        <v>188</v>
      </c>
      <c r="F20" s="28">
        <v>929</v>
      </c>
      <c r="G20" s="37">
        <v>137</v>
      </c>
      <c r="H20" s="31">
        <v>784</v>
      </c>
      <c r="I20" s="31">
        <v>1500</v>
      </c>
      <c r="J20" s="49"/>
    </row>
    <row r="21" spans="1:10" x14ac:dyDescent="0.25">
      <c r="A21" s="10" t="s">
        <v>16</v>
      </c>
      <c r="B21" s="11">
        <v>691361</v>
      </c>
      <c r="C21" s="11">
        <v>653180</v>
      </c>
      <c r="D21" s="11">
        <v>771129</v>
      </c>
      <c r="E21" s="11">
        <v>1045928</v>
      </c>
      <c r="F21" s="28">
        <v>1175953</v>
      </c>
      <c r="G21" s="37">
        <v>1432690</v>
      </c>
      <c r="H21" s="31">
        <v>1609365</v>
      </c>
      <c r="I21" s="31">
        <v>1639048</v>
      </c>
      <c r="J21" s="49"/>
    </row>
    <row r="22" spans="1:10" x14ac:dyDescent="0.25">
      <c r="A22" s="12" t="s">
        <v>7</v>
      </c>
      <c r="B22" s="13">
        <v>4153596</v>
      </c>
      <c r="C22" s="13">
        <v>4153994</v>
      </c>
      <c r="D22" s="13">
        <v>4384987</v>
      </c>
      <c r="E22" s="13">
        <v>5586252</v>
      </c>
      <c r="F22" s="29">
        <v>6761548</v>
      </c>
      <c r="G22" s="38">
        <v>8381846</v>
      </c>
      <c r="H22" s="33">
        <v>9955737</v>
      </c>
      <c r="I22" s="33">
        <f>I14+I15+I18+I19+I20+I21</f>
        <v>10884164</v>
      </c>
      <c r="J22" s="49"/>
    </row>
    <row r="23" spans="1:10" x14ac:dyDescent="0.25">
      <c r="A23" s="4"/>
    </row>
    <row r="24" spans="1:10" x14ac:dyDescent="0.25">
      <c r="A24" s="4"/>
    </row>
    <row r="25" spans="1:10" x14ac:dyDescent="0.25">
      <c r="A25" s="54" t="s">
        <v>17</v>
      </c>
      <c r="B25" s="54"/>
      <c r="C25" s="54"/>
      <c r="D25" s="54"/>
      <c r="E25" s="54"/>
    </row>
    <row r="26" spans="1:10" x14ac:dyDescent="0.25">
      <c r="A26" s="4"/>
    </row>
    <row r="27" spans="1:10" x14ac:dyDescent="0.25">
      <c r="A27" s="52" t="s">
        <v>2</v>
      </c>
      <c r="B27" s="52"/>
      <c r="C27" s="52"/>
      <c r="D27" s="52"/>
      <c r="E27" s="52"/>
      <c r="F27" s="52"/>
      <c r="G27" s="52"/>
      <c r="H27" s="52"/>
      <c r="I27" s="52"/>
    </row>
    <row r="28" spans="1:10" ht="17.100000000000001" customHeight="1" x14ac:dyDescent="0.25">
      <c r="A28" s="61"/>
      <c r="B28" s="62">
        <v>2012</v>
      </c>
      <c r="C28" s="62">
        <v>2013</v>
      </c>
      <c r="D28" s="62" t="s">
        <v>73</v>
      </c>
      <c r="E28" s="62" t="s">
        <v>74</v>
      </c>
      <c r="F28" s="27" t="s">
        <v>75</v>
      </c>
      <c r="G28" s="63" t="s">
        <v>81</v>
      </c>
      <c r="H28" s="63" t="s">
        <v>83</v>
      </c>
      <c r="I28" s="58" t="s">
        <v>84</v>
      </c>
      <c r="J28" s="49"/>
    </row>
    <row r="29" spans="1:10" x14ac:dyDescent="0.25">
      <c r="A29" s="65" t="s">
        <v>88</v>
      </c>
      <c r="B29" s="66"/>
      <c r="C29" s="66"/>
      <c r="D29" s="66"/>
      <c r="E29" s="66"/>
      <c r="F29" s="66"/>
      <c r="G29" s="66"/>
      <c r="H29" s="66"/>
      <c r="I29" s="67"/>
    </row>
    <row r="30" spans="1:10" x14ac:dyDescent="0.25">
      <c r="A30" s="20" t="s">
        <v>71</v>
      </c>
      <c r="B30" s="20">
        <v>3150653</v>
      </c>
      <c r="C30" s="20">
        <v>3189558</v>
      </c>
      <c r="D30" s="20">
        <v>3354027</v>
      </c>
      <c r="E30" s="23">
        <v>4189241</v>
      </c>
      <c r="F30" s="64">
        <v>5058294</v>
      </c>
      <c r="G30" s="59">
        <v>6255397</v>
      </c>
      <c r="H30" s="59">
        <v>7493469</v>
      </c>
      <c r="I30" s="59">
        <v>8370824</v>
      </c>
      <c r="J30" s="49"/>
    </row>
    <row r="31" spans="1:10" ht="30" x14ac:dyDescent="0.25">
      <c r="A31" s="10" t="s">
        <v>18</v>
      </c>
      <c r="B31" s="16">
        <v>196939</v>
      </c>
      <c r="C31" s="16">
        <v>186293</v>
      </c>
      <c r="D31" s="16">
        <v>204196</v>
      </c>
      <c r="E31" s="24">
        <v>299157</v>
      </c>
      <c r="F31" s="28">
        <v>362139</v>
      </c>
      <c r="G31" s="31">
        <v>464321</v>
      </c>
      <c r="H31" s="31">
        <v>542406</v>
      </c>
      <c r="I31" s="31">
        <v>555570</v>
      </c>
      <c r="J31" s="49"/>
    </row>
    <row r="32" spans="1:10" x14ac:dyDescent="0.25">
      <c r="A32" s="72" t="s">
        <v>7</v>
      </c>
      <c r="B32" s="73">
        <v>3347592</v>
      </c>
      <c r="C32" s="73">
        <v>3375851</v>
      </c>
      <c r="D32" s="73">
        <v>3558223</v>
      </c>
      <c r="E32" s="74">
        <v>4488398</v>
      </c>
      <c r="F32" s="75">
        <v>5420433</v>
      </c>
      <c r="G32" s="76">
        <v>6719718</v>
      </c>
      <c r="H32" s="76">
        <v>8035875</v>
      </c>
      <c r="I32" s="76">
        <f>I30+I31</f>
        <v>8926394</v>
      </c>
      <c r="J32" s="49"/>
    </row>
    <row r="33" spans="1:10" x14ac:dyDescent="0.25">
      <c r="A33" s="68" t="s">
        <v>8</v>
      </c>
      <c r="B33" s="69"/>
      <c r="C33" s="69"/>
      <c r="D33" s="69"/>
      <c r="E33" s="69"/>
      <c r="F33" s="36"/>
      <c r="G33" s="36"/>
      <c r="H33" s="36"/>
      <c r="I33" s="32"/>
      <c r="J33" s="49"/>
    </row>
    <row r="34" spans="1:10" x14ac:dyDescent="0.25">
      <c r="A34" s="9" t="s">
        <v>9</v>
      </c>
      <c r="B34" s="77">
        <v>1888496</v>
      </c>
      <c r="C34" s="77">
        <v>1853194</v>
      </c>
      <c r="D34" s="77">
        <v>1971308</v>
      </c>
      <c r="E34" s="78">
        <v>2499854</v>
      </c>
      <c r="F34" s="64">
        <v>3035066</v>
      </c>
      <c r="G34" s="59">
        <v>3735836</v>
      </c>
      <c r="H34" s="59">
        <v>4475279</v>
      </c>
      <c r="I34" s="59">
        <v>4947994</v>
      </c>
      <c r="J34" s="49"/>
    </row>
    <row r="35" spans="1:10" x14ac:dyDescent="0.25">
      <c r="A35" s="10" t="s">
        <v>19</v>
      </c>
      <c r="B35" s="11">
        <v>1459096</v>
      </c>
      <c r="C35" s="11">
        <v>1522657</v>
      </c>
      <c r="D35" s="11">
        <v>1586915</v>
      </c>
      <c r="E35" s="26">
        <v>1988544</v>
      </c>
      <c r="F35" s="28">
        <v>2385367</v>
      </c>
      <c r="G35" s="31">
        <v>2983882</v>
      </c>
      <c r="H35" s="31">
        <v>3560596</v>
      </c>
      <c r="I35" s="31">
        <v>3978400</v>
      </c>
      <c r="J35" s="49"/>
    </row>
    <row r="36" spans="1:10" x14ac:dyDescent="0.25">
      <c r="A36" s="12" t="s">
        <v>7</v>
      </c>
      <c r="B36" s="13">
        <v>3347592</v>
      </c>
      <c r="C36" s="13">
        <v>3375851</v>
      </c>
      <c r="D36" s="13">
        <v>3558223</v>
      </c>
      <c r="E36" s="25">
        <v>4488398</v>
      </c>
      <c r="F36" s="29">
        <v>5420433</v>
      </c>
      <c r="G36" s="33">
        <v>6719718</v>
      </c>
      <c r="H36" s="33">
        <v>8035875</v>
      </c>
      <c r="I36" s="33">
        <f>I34+I35</f>
        <v>8926394</v>
      </c>
      <c r="J36" s="49"/>
    </row>
    <row r="37" spans="1:10" x14ac:dyDescent="0.25">
      <c r="A37" s="10" t="s">
        <v>20</v>
      </c>
      <c r="B37" s="16">
        <v>-186295</v>
      </c>
      <c r="C37" s="16">
        <v>-200903</v>
      </c>
      <c r="D37" s="16">
        <v>-196090</v>
      </c>
      <c r="E37" s="24">
        <v>-246934</v>
      </c>
      <c r="F37" s="28">
        <v>-313522</v>
      </c>
      <c r="G37" s="31">
        <v>-360156</v>
      </c>
      <c r="H37" s="31">
        <v>-431252</v>
      </c>
      <c r="I37" s="31">
        <v>-491876</v>
      </c>
      <c r="J37" s="49"/>
    </row>
    <row r="38" spans="1:10" x14ac:dyDescent="0.25">
      <c r="A38" s="10" t="s">
        <v>21</v>
      </c>
      <c r="B38" s="11">
        <v>1272801</v>
      </c>
      <c r="C38" s="11">
        <v>1321754</v>
      </c>
      <c r="D38" s="11">
        <v>1390825</v>
      </c>
      <c r="E38" s="26">
        <v>1741610</v>
      </c>
      <c r="F38" s="28">
        <v>2071845</v>
      </c>
      <c r="G38" s="31">
        <v>2623726</v>
      </c>
      <c r="H38" s="31">
        <v>3129344</v>
      </c>
      <c r="I38" s="31">
        <v>3486524</v>
      </c>
      <c r="J38" s="49"/>
    </row>
    <row r="39" spans="1:10" x14ac:dyDescent="0.25">
      <c r="A39" s="3"/>
    </row>
    <row r="40" spans="1:10" x14ac:dyDescent="0.25">
      <c r="A40" s="3"/>
    </row>
    <row r="41" spans="1:10" x14ac:dyDescent="0.25">
      <c r="A41" s="54" t="s">
        <v>22</v>
      </c>
      <c r="B41" s="54"/>
      <c r="C41" s="54"/>
      <c r="D41" s="54"/>
      <c r="E41" s="54"/>
    </row>
    <row r="42" spans="1:10" x14ac:dyDescent="0.25">
      <c r="A42" s="3"/>
    </row>
    <row r="43" spans="1:10" x14ac:dyDescent="0.25">
      <c r="A43" s="54" t="s">
        <v>23</v>
      </c>
      <c r="B43" s="54"/>
      <c r="C43" s="54"/>
      <c r="D43" s="54"/>
      <c r="E43" s="54"/>
    </row>
    <row r="44" spans="1:10" x14ac:dyDescent="0.25">
      <c r="A44" s="3"/>
    </row>
    <row r="45" spans="1:10" x14ac:dyDescent="0.25">
      <c r="A45" s="54" t="s">
        <v>24</v>
      </c>
      <c r="B45" s="54"/>
      <c r="C45" s="54"/>
      <c r="D45" s="54"/>
      <c r="E45" s="54"/>
    </row>
    <row r="46" spans="1:10" x14ac:dyDescent="0.25">
      <c r="A46" s="4"/>
    </row>
    <row r="47" spans="1:10" x14ac:dyDescent="0.25">
      <c r="A47" s="52" t="s">
        <v>2</v>
      </c>
      <c r="B47" s="52"/>
      <c r="C47" s="52"/>
      <c r="D47" s="52"/>
      <c r="E47" s="52"/>
      <c r="F47" s="52"/>
      <c r="G47" s="52"/>
      <c r="H47" s="52"/>
      <c r="I47" s="52"/>
    </row>
    <row r="48" spans="1:10" ht="17.100000000000001" customHeight="1" x14ac:dyDescent="0.25">
      <c r="A48" s="61"/>
      <c r="B48" s="62">
        <v>2012</v>
      </c>
      <c r="C48" s="62">
        <v>2013</v>
      </c>
      <c r="D48" s="62" t="s">
        <v>73</v>
      </c>
      <c r="E48" s="62" t="s">
        <v>74</v>
      </c>
      <c r="F48" s="27" t="s">
        <v>75</v>
      </c>
      <c r="G48" s="63" t="s">
        <v>81</v>
      </c>
      <c r="H48" s="63" t="s">
        <v>83</v>
      </c>
      <c r="I48" s="58" t="s">
        <v>84</v>
      </c>
      <c r="J48" s="49"/>
    </row>
    <row r="49" spans="1:10" x14ac:dyDescent="0.25">
      <c r="A49" s="68" t="s">
        <v>3</v>
      </c>
      <c r="B49" s="69"/>
      <c r="C49" s="69"/>
      <c r="D49" s="69"/>
      <c r="E49" s="69"/>
      <c r="F49" s="36"/>
      <c r="G49" s="36"/>
      <c r="H49" s="36"/>
      <c r="I49" s="32"/>
      <c r="J49" s="49"/>
    </row>
    <row r="50" spans="1:10" x14ac:dyDescent="0.25">
      <c r="A50" s="9" t="s">
        <v>19</v>
      </c>
      <c r="B50" s="20">
        <v>1459096</v>
      </c>
      <c r="C50" s="20">
        <v>1522657</v>
      </c>
      <c r="D50" s="20">
        <v>1586915</v>
      </c>
      <c r="E50" s="23">
        <v>1988544</v>
      </c>
      <c r="F50" s="64">
        <v>2385367</v>
      </c>
      <c r="G50" s="59">
        <v>2983882</v>
      </c>
      <c r="H50" s="59">
        <v>3560596</v>
      </c>
      <c r="I50" s="59">
        <v>3978400</v>
      </c>
      <c r="J50" s="49"/>
    </row>
    <row r="51" spans="1:10" x14ac:dyDescent="0.25">
      <c r="A51" s="72" t="s">
        <v>7</v>
      </c>
      <c r="B51" s="73">
        <v>1459096</v>
      </c>
      <c r="C51" s="73">
        <v>1522657</v>
      </c>
      <c r="D51" s="73">
        <v>1586915</v>
      </c>
      <c r="E51" s="34">
        <v>1988544</v>
      </c>
      <c r="F51" s="75">
        <v>2385367</v>
      </c>
      <c r="G51" s="76">
        <v>2983882</v>
      </c>
      <c r="H51" s="76">
        <v>3560596</v>
      </c>
      <c r="I51" s="76">
        <v>3978400</v>
      </c>
      <c r="J51" s="49"/>
    </row>
    <row r="52" spans="1:10" x14ac:dyDescent="0.25">
      <c r="A52" s="68" t="s">
        <v>8</v>
      </c>
      <c r="B52" s="69"/>
      <c r="C52" s="69"/>
      <c r="D52" s="69"/>
      <c r="E52" s="69"/>
      <c r="F52" s="36"/>
      <c r="G52" s="36"/>
      <c r="H52" s="36"/>
      <c r="I52" s="32"/>
      <c r="J52" s="49"/>
    </row>
    <row r="53" spans="1:10" x14ac:dyDescent="0.25">
      <c r="A53" s="9" t="s">
        <v>25</v>
      </c>
      <c r="B53" s="70">
        <v>736495</v>
      </c>
      <c r="C53" s="70">
        <v>763187</v>
      </c>
      <c r="D53" s="70">
        <v>734943</v>
      </c>
      <c r="E53" s="71">
        <v>777646</v>
      </c>
      <c r="F53" s="64">
        <v>873829</v>
      </c>
      <c r="G53" s="59">
        <v>1170747</v>
      </c>
      <c r="H53" s="59">
        <v>1472321</v>
      </c>
      <c r="I53" s="59">
        <v>1732773</v>
      </c>
      <c r="J53" s="49"/>
    </row>
    <row r="54" spans="1:10" x14ac:dyDescent="0.25">
      <c r="A54" s="10" t="s">
        <v>26</v>
      </c>
      <c r="B54" s="16">
        <v>226743</v>
      </c>
      <c r="C54" s="16">
        <v>215826</v>
      </c>
      <c r="D54" s="16">
        <v>233213</v>
      </c>
      <c r="E54" s="24">
        <v>333952</v>
      </c>
      <c r="F54" s="28">
        <v>386508</v>
      </c>
      <c r="G54" s="31">
        <v>495576</v>
      </c>
      <c r="H54" s="31">
        <v>576038</v>
      </c>
      <c r="I54" s="31">
        <v>596422</v>
      </c>
      <c r="J54" s="49"/>
    </row>
    <row r="55" spans="1:10" x14ac:dyDescent="0.25">
      <c r="A55" s="10" t="s">
        <v>27</v>
      </c>
      <c r="B55" s="16">
        <v>-40603</v>
      </c>
      <c r="C55" s="16">
        <v>-25996</v>
      </c>
      <c r="D55" s="16">
        <v>-29022</v>
      </c>
      <c r="E55" s="24">
        <v>-18041</v>
      </c>
      <c r="F55" s="28">
        <v>-17164</v>
      </c>
      <c r="G55" s="31">
        <v>-28304</v>
      </c>
      <c r="H55" s="31">
        <v>-28407</v>
      </c>
      <c r="I55" s="31">
        <v>-32688</v>
      </c>
      <c r="J55" s="49"/>
    </row>
    <row r="56" spans="1:10" x14ac:dyDescent="0.25">
      <c r="A56" s="10" t="s">
        <v>28</v>
      </c>
      <c r="B56" s="16">
        <v>536461</v>
      </c>
      <c r="C56" s="16">
        <v>569640</v>
      </c>
      <c r="D56" s="16">
        <v>647781</v>
      </c>
      <c r="E56" s="24">
        <v>894987</v>
      </c>
      <c r="F56" s="28">
        <v>1142194</v>
      </c>
      <c r="G56" s="31">
        <v>1345863</v>
      </c>
      <c r="H56" s="31">
        <v>1540644</v>
      </c>
      <c r="I56" s="31">
        <v>1681893</v>
      </c>
      <c r="J56" s="49"/>
    </row>
    <row r="57" spans="1:10" x14ac:dyDescent="0.25">
      <c r="A57" s="12" t="s">
        <v>7</v>
      </c>
      <c r="B57" s="13">
        <v>1459096</v>
      </c>
      <c r="C57" s="13">
        <v>1522657</v>
      </c>
      <c r="D57" s="13">
        <v>1586915</v>
      </c>
      <c r="E57" s="25">
        <v>1988544</v>
      </c>
      <c r="F57" s="29">
        <v>2385367</v>
      </c>
      <c r="G57" s="33">
        <v>2983882</v>
      </c>
      <c r="H57" s="33">
        <v>3560596</v>
      </c>
      <c r="I57" s="33">
        <f>I53+I54+I55+I56</f>
        <v>3978400</v>
      </c>
      <c r="J57" s="49"/>
    </row>
    <row r="58" spans="1:10" x14ac:dyDescent="0.25">
      <c r="A58" s="10" t="s">
        <v>29</v>
      </c>
      <c r="B58" s="16">
        <v>350166</v>
      </c>
      <c r="C58" s="16">
        <v>368737</v>
      </c>
      <c r="D58" s="16">
        <v>451691</v>
      </c>
      <c r="E58" s="24">
        <v>648053</v>
      </c>
      <c r="F58" s="28">
        <v>828672</v>
      </c>
      <c r="G58" s="31">
        <v>985707</v>
      </c>
      <c r="H58" s="31">
        <v>1109392</v>
      </c>
      <c r="I58" s="31">
        <v>1190017</v>
      </c>
      <c r="J58" s="49"/>
    </row>
    <row r="59" spans="1:10" x14ac:dyDescent="0.25">
      <c r="A59" s="4"/>
    </row>
    <row r="60" spans="1:10" x14ac:dyDescent="0.25">
      <c r="A60" s="4"/>
    </row>
    <row r="61" spans="1:10" x14ac:dyDescent="0.25">
      <c r="A61" s="17" t="s">
        <v>30</v>
      </c>
      <c r="B61" s="17"/>
      <c r="C61" s="17"/>
      <c r="D61" s="17"/>
      <c r="E61" s="17"/>
    </row>
    <row r="62" spans="1:10" x14ac:dyDescent="0.25">
      <c r="A62" s="4"/>
    </row>
    <row r="63" spans="1:10" x14ac:dyDescent="0.25">
      <c r="A63" s="52" t="s">
        <v>2</v>
      </c>
      <c r="B63" s="52"/>
      <c r="C63" s="52"/>
      <c r="D63" s="52"/>
      <c r="E63" s="52"/>
      <c r="F63" s="52"/>
      <c r="G63" s="52"/>
      <c r="H63" s="52"/>
      <c r="I63" s="52"/>
    </row>
    <row r="64" spans="1:10" ht="17.100000000000001" customHeight="1" x14ac:dyDescent="0.25">
      <c r="A64" s="61"/>
      <c r="B64" s="62">
        <v>2012</v>
      </c>
      <c r="C64" s="62">
        <v>2013</v>
      </c>
      <c r="D64" s="62" t="s">
        <v>73</v>
      </c>
      <c r="E64" s="62" t="s">
        <v>74</v>
      </c>
      <c r="F64" s="27" t="s">
        <v>75</v>
      </c>
      <c r="G64" s="63" t="s">
        <v>81</v>
      </c>
      <c r="H64" s="63" t="s">
        <v>83</v>
      </c>
      <c r="I64" s="58" t="s">
        <v>84</v>
      </c>
      <c r="J64" s="49"/>
    </row>
    <row r="65" spans="1:10" x14ac:dyDescent="0.25">
      <c r="A65" s="68" t="s">
        <v>3</v>
      </c>
      <c r="B65" s="69"/>
      <c r="C65" s="69"/>
      <c r="D65" s="69"/>
      <c r="E65" s="69"/>
      <c r="F65" s="36"/>
      <c r="G65" s="36"/>
      <c r="H65" s="36"/>
      <c r="I65" s="32"/>
      <c r="J65" s="49"/>
    </row>
    <row r="66" spans="1:10" x14ac:dyDescent="0.25">
      <c r="A66" s="9" t="s">
        <v>28</v>
      </c>
      <c r="B66" s="70">
        <v>536461</v>
      </c>
      <c r="C66" s="70">
        <v>569640</v>
      </c>
      <c r="D66" s="70">
        <v>647781</v>
      </c>
      <c r="E66" s="71">
        <v>894987</v>
      </c>
      <c r="F66" s="64">
        <v>1142194</v>
      </c>
      <c r="G66" s="59">
        <v>1345863</v>
      </c>
      <c r="H66" s="59">
        <v>1540644</v>
      </c>
      <c r="I66" s="59">
        <v>1681893</v>
      </c>
      <c r="J66" s="49"/>
    </row>
    <row r="67" spans="1:10" x14ac:dyDescent="0.25">
      <c r="A67" s="10" t="s">
        <v>25</v>
      </c>
      <c r="B67" s="16">
        <v>788406</v>
      </c>
      <c r="C67" s="16">
        <v>819196</v>
      </c>
      <c r="D67" s="16">
        <v>796382</v>
      </c>
      <c r="E67" s="24">
        <v>900114</v>
      </c>
      <c r="F67" s="28">
        <v>1044883</v>
      </c>
      <c r="G67" s="31">
        <v>1412780</v>
      </c>
      <c r="H67" s="31">
        <v>1784864</v>
      </c>
      <c r="I67" s="31">
        <v>2061390</v>
      </c>
      <c r="J67" s="49"/>
    </row>
    <row r="68" spans="1:10" x14ac:dyDescent="0.25">
      <c r="A68" s="10" t="s">
        <v>26</v>
      </c>
      <c r="B68" s="16">
        <v>226746</v>
      </c>
      <c r="C68" s="16">
        <v>215829</v>
      </c>
      <c r="D68" s="16">
        <v>233215</v>
      </c>
      <c r="E68" s="24">
        <v>333956</v>
      </c>
      <c r="F68" s="28">
        <v>386508</v>
      </c>
      <c r="G68" s="31">
        <v>495576</v>
      </c>
      <c r="H68" s="31">
        <v>576038</v>
      </c>
      <c r="I68" s="31">
        <f>I69+I70</f>
        <v>596422</v>
      </c>
      <c r="J68" s="49"/>
    </row>
    <row r="69" spans="1:10" x14ac:dyDescent="0.25">
      <c r="A69" s="14" t="s">
        <v>31</v>
      </c>
      <c r="B69" s="11">
        <v>200912</v>
      </c>
      <c r="C69" s="11">
        <v>188604</v>
      </c>
      <c r="D69" s="11">
        <v>206336</v>
      </c>
      <c r="E69" s="26">
        <v>302344</v>
      </c>
      <c r="F69" s="28">
        <v>367786</v>
      </c>
      <c r="G69" s="31">
        <v>473084</v>
      </c>
      <c r="H69" s="31">
        <v>550472</v>
      </c>
      <c r="I69" s="31">
        <v>565943</v>
      </c>
      <c r="J69" s="49"/>
    </row>
    <row r="70" spans="1:10" x14ac:dyDescent="0.25">
      <c r="A70" s="14" t="s">
        <v>32</v>
      </c>
      <c r="B70" s="16">
        <v>25834</v>
      </c>
      <c r="C70" s="16">
        <v>27225</v>
      </c>
      <c r="D70" s="16">
        <v>26879</v>
      </c>
      <c r="E70" s="24">
        <v>31612</v>
      </c>
      <c r="F70" s="28">
        <v>18722</v>
      </c>
      <c r="G70" s="31">
        <v>22492</v>
      </c>
      <c r="H70" s="31">
        <v>25566</v>
      </c>
      <c r="I70" s="31">
        <v>30479</v>
      </c>
      <c r="J70" s="49"/>
    </row>
    <row r="71" spans="1:10" x14ac:dyDescent="0.25">
      <c r="A71" s="10" t="s">
        <v>27</v>
      </c>
      <c r="B71" s="16">
        <v>-40603</v>
      </c>
      <c r="C71" s="16">
        <v>-25996</v>
      </c>
      <c r="D71" s="16">
        <v>-29022</v>
      </c>
      <c r="E71" s="24">
        <v>-18041</v>
      </c>
      <c r="F71" s="28">
        <v>-17164</v>
      </c>
      <c r="G71" s="31">
        <v>-28304</v>
      </c>
      <c r="H71" s="31">
        <v>-28407</v>
      </c>
      <c r="I71" s="31">
        <f>I72+I73</f>
        <v>-32688</v>
      </c>
      <c r="J71" s="49"/>
    </row>
    <row r="72" spans="1:10" x14ac:dyDescent="0.25">
      <c r="A72" s="14" t="s">
        <v>31</v>
      </c>
      <c r="B72" s="11">
        <v>-3973</v>
      </c>
      <c r="C72" s="11">
        <v>-2311</v>
      </c>
      <c r="D72" s="11">
        <v>-2140</v>
      </c>
      <c r="E72" s="26">
        <v>-3187</v>
      </c>
      <c r="F72" s="28">
        <v>-5647</v>
      </c>
      <c r="G72" s="31">
        <v>-8763</v>
      </c>
      <c r="H72" s="31">
        <v>-8066</v>
      </c>
      <c r="I72" s="31">
        <v>-10373</v>
      </c>
      <c r="J72" s="49"/>
    </row>
    <row r="73" spans="1:10" x14ac:dyDescent="0.25">
      <c r="A73" s="14" t="s">
        <v>32</v>
      </c>
      <c r="B73" s="16">
        <v>-36630</v>
      </c>
      <c r="C73" s="16">
        <v>-23685</v>
      </c>
      <c r="D73" s="16">
        <v>-26882</v>
      </c>
      <c r="E73" s="24">
        <v>-14854</v>
      </c>
      <c r="F73" s="28">
        <v>-11517</v>
      </c>
      <c r="G73" s="31">
        <v>-19541</v>
      </c>
      <c r="H73" s="31">
        <v>-20341</v>
      </c>
      <c r="I73" s="31">
        <v>-22315</v>
      </c>
      <c r="J73" s="49"/>
    </row>
    <row r="74" spans="1:10" ht="30" x14ac:dyDescent="0.25">
      <c r="A74" s="10" t="s">
        <v>33</v>
      </c>
      <c r="B74" s="16">
        <v>12319</v>
      </c>
      <c r="C74" s="16">
        <v>7891</v>
      </c>
      <c r="D74" s="16">
        <v>3829</v>
      </c>
      <c r="E74" s="24">
        <v>3393</v>
      </c>
      <c r="F74" s="28">
        <v>4066</v>
      </c>
      <c r="G74" s="31">
        <v>5129</v>
      </c>
      <c r="H74" s="31">
        <v>10045</v>
      </c>
      <c r="I74" s="31">
        <v>14295</v>
      </c>
      <c r="J74" s="49"/>
    </row>
    <row r="75" spans="1:10" x14ac:dyDescent="0.25">
      <c r="A75" s="72" t="s">
        <v>7</v>
      </c>
      <c r="B75" s="73">
        <v>1523329</v>
      </c>
      <c r="C75" s="73">
        <v>1586560</v>
      </c>
      <c r="D75" s="73">
        <v>1652185</v>
      </c>
      <c r="E75" s="74">
        <v>2114409</v>
      </c>
      <c r="F75" s="75">
        <v>2560487</v>
      </c>
      <c r="G75" s="76">
        <v>3231044</v>
      </c>
      <c r="H75" s="76">
        <v>3883184</v>
      </c>
      <c r="I75" s="76">
        <f>I66+I67+I68+I71+I74</f>
        <v>4321312</v>
      </c>
      <c r="J75" s="49"/>
    </row>
    <row r="76" spans="1:10" x14ac:dyDescent="0.25">
      <c r="A76" s="68" t="s">
        <v>8</v>
      </c>
      <c r="B76" s="69"/>
      <c r="C76" s="69"/>
      <c r="D76" s="69"/>
      <c r="E76" s="69"/>
      <c r="F76" s="36"/>
      <c r="G76" s="36"/>
      <c r="H76" s="36"/>
      <c r="I76" s="32"/>
      <c r="J76" s="49"/>
    </row>
    <row r="77" spans="1:10" ht="30" x14ac:dyDescent="0.25">
      <c r="A77" s="9" t="s">
        <v>34</v>
      </c>
      <c r="B77" s="70">
        <v>80127</v>
      </c>
      <c r="C77" s="70">
        <v>86141</v>
      </c>
      <c r="D77" s="70">
        <v>83413</v>
      </c>
      <c r="E77" s="71">
        <v>117553</v>
      </c>
      <c r="F77" s="64">
        <v>137417</v>
      </c>
      <c r="G77" s="59">
        <v>178808</v>
      </c>
      <c r="H77" s="59">
        <v>231433</v>
      </c>
      <c r="I77" s="59">
        <v>222675</v>
      </c>
      <c r="J77" s="49"/>
    </row>
    <row r="78" spans="1:10" x14ac:dyDescent="0.25">
      <c r="A78" s="10" t="s">
        <v>35</v>
      </c>
      <c r="B78" s="11">
        <v>1443202</v>
      </c>
      <c r="C78" s="11">
        <v>1500419</v>
      </c>
      <c r="D78" s="11">
        <v>1568772</v>
      </c>
      <c r="E78" s="26">
        <v>1996856</v>
      </c>
      <c r="F78" s="28">
        <v>2423070</v>
      </c>
      <c r="G78" s="31">
        <v>3052236</v>
      </c>
      <c r="H78" s="31">
        <v>3651751</v>
      </c>
      <c r="I78" s="31">
        <v>4098637</v>
      </c>
      <c r="J78" s="49"/>
    </row>
    <row r="79" spans="1:10" x14ac:dyDescent="0.25">
      <c r="A79" s="12" t="s">
        <v>7</v>
      </c>
      <c r="B79" s="13">
        <v>1523329</v>
      </c>
      <c r="C79" s="13">
        <v>1586560</v>
      </c>
      <c r="D79" s="13">
        <v>1652185</v>
      </c>
      <c r="E79" s="25">
        <v>2114409</v>
      </c>
      <c r="F79" s="29">
        <v>2560487</v>
      </c>
      <c r="G79" s="33">
        <v>3231044</v>
      </c>
      <c r="H79" s="33">
        <v>3883184</v>
      </c>
      <c r="I79" s="33">
        <f>I77+I78</f>
        <v>4321312</v>
      </c>
      <c r="J79" s="49"/>
    </row>
    <row r="80" spans="1:10" x14ac:dyDescent="0.25">
      <c r="A80" s="10" t="s">
        <v>36</v>
      </c>
      <c r="B80" s="11">
        <v>1256907</v>
      </c>
      <c r="C80" s="11">
        <v>1299516</v>
      </c>
      <c r="D80" s="11">
        <v>1372682</v>
      </c>
      <c r="E80" s="26">
        <v>1749922</v>
      </c>
      <c r="F80" s="28">
        <v>2109548</v>
      </c>
      <c r="G80" s="31">
        <v>2692080</v>
      </c>
      <c r="H80" s="31">
        <v>3220499</v>
      </c>
      <c r="I80" s="31">
        <v>3606761</v>
      </c>
      <c r="J80" s="49"/>
    </row>
    <row r="81" spans="1:10" x14ac:dyDescent="0.25">
      <c r="A81" s="3"/>
    </row>
    <row r="82" spans="1:10" x14ac:dyDescent="0.25">
      <c r="A82" s="3"/>
    </row>
    <row r="83" spans="1:10" x14ac:dyDescent="0.25">
      <c r="A83" s="54" t="s">
        <v>37</v>
      </c>
      <c r="B83" s="54"/>
      <c r="C83" s="54"/>
      <c r="D83" s="54"/>
      <c r="E83" s="54"/>
    </row>
    <row r="84" spans="1:10" x14ac:dyDescent="0.25">
      <c r="A84" s="4"/>
    </row>
    <row r="85" spans="1:10" x14ac:dyDescent="0.25">
      <c r="A85" s="52" t="s">
        <v>2</v>
      </c>
      <c r="B85" s="52"/>
      <c r="C85" s="52"/>
      <c r="D85" s="52"/>
      <c r="E85" s="52"/>
      <c r="F85" s="52"/>
      <c r="G85" s="52"/>
      <c r="H85" s="52"/>
      <c r="I85" s="52"/>
    </row>
    <row r="86" spans="1:10" ht="17.100000000000001" customHeight="1" x14ac:dyDescent="0.25">
      <c r="A86" s="61"/>
      <c r="B86" s="62">
        <v>2012</v>
      </c>
      <c r="C86" s="62">
        <v>2013</v>
      </c>
      <c r="D86" s="62" t="s">
        <v>73</v>
      </c>
      <c r="E86" s="62" t="s">
        <v>74</v>
      </c>
      <c r="F86" s="27" t="s">
        <v>75</v>
      </c>
      <c r="G86" s="63" t="s">
        <v>81</v>
      </c>
      <c r="H86" s="63" t="s">
        <v>83</v>
      </c>
      <c r="I86" s="58" t="s">
        <v>84</v>
      </c>
    </row>
    <row r="87" spans="1:10" x14ac:dyDescent="0.25">
      <c r="A87" s="68" t="s">
        <v>3</v>
      </c>
      <c r="B87" s="69"/>
      <c r="C87" s="69"/>
      <c r="D87" s="69"/>
      <c r="E87" s="69"/>
      <c r="F87" s="36"/>
      <c r="G87" s="36"/>
      <c r="H87" s="36"/>
      <c r="I87" s="32"/>
    </row>
    <row r="88" spans="1:10" x14ac:dyDescent="0.25">
      <c r="A88" s="9" t="s">
        <v>35</v>
      </c>
      <c r="B88" s="77">
        <v>1443202</v>
      </c>
      <c r="C88" s="77">
        <v>1500419</v>
      </c>
      <c r="D88" s="77">
        <v>1568772</v>
      </c>
      <c r="E88" s="78">
        <v>1996856</v>
      </c>
      <c r="F88" s="64">
        <v>2423070</v>
      </c>
      <c r="G88" s="59">
        <v>3052236</v>
      </c>
      <c r="H88" s="59">
        <v>3651751</v>
      </c>
      <c r="I88" s="59">
        <v>4098637</v>
      </c>
      <c r="J88" s="49"/>
    </row>
    <row r="89" spans="1:10" ht="30" x14ac:dyDescent="0.25">
      <c r="A89" s="10" t="s">
        <v>38</v>
      </c>
      <c r="B89" s="16">
        <v>1650</v>
      </c>
      <c r="C89" s="16">
        <v>1754</v>
      </c>
      <c r="D89" s="16">
        <v>2493</v>
      </c>
      <c r="E89" s="24">
        <v>2988</v>
      </c>
      <c r="F89" s="28">
        <v>3507</v>
      </c>
      <c r="G89" s="31">
        <v>4648</v>
      </c>
      <c r="H89" s="31">
        <v>5701</v>
      </c>
      <c r="I89" s="31">
        <v>5213</v>
      </c>
      <c r="J89" s="49"/>
    </row>
    <row r="90" spans="1:10" ht="30" x14ac:dyDescent="0.25">
      <c r="A90" s="22" t="s">
        <v>39</v>
      </c>
      <c r="B90" s="16">
        <v>51242</v>
      </c>
      <c r="C90" s="16">
        <v>63775</v>
      </c>
      <c r="D90" s="16">
        <v>64027</v>
      </c>
      <c r="E90" s="24">
        <v>107959</v>
      </c>
      <c r="F90" s="28">
        <v>126015</v>
      </c>
      <c r="G90" s="31">
        <v>134130</v>
      </c>
      <c r="H90" s="31">
        <v>150622</v>
      </c>
      <c r="I90" s="31">
        <v>230558</v>
      </c>
      <c r="J90" s="49"/>
    </row>
    <row r="91" spans="1:10" x14ac:dyDescent="0.25">
      <c r="A91" s="72" t="s">
        <v>7</v>
      </c>
      <c r="B91" s="73">
        <v>1496094</v>
      </c>
      <c r="C91" s="73">
        <v>1565948</v>
      </c>
      <c r="D91" s="73">
        <v>1635292</v>
      </c>
      <c r="E91" s="74">
        <v>2107803</v>
      </c>
      <c r="F91" s="75">
        <v>2552592</v>
      </c>
      <c r="G91" s="76">
        <v>3191014</v>
      </c>
      <c r="H91" s="76">
        <v>3808074</v>
      </c>
      <c r="I91" s="76">
        <f>I88+I89+I90</f>
        <v>4334408</v>
      </c>
      <c r="J91" s="49"/>
    </row>
    <row r="92" spans="1:10" x14ac:dyDescent="0.25">
      <c r="A92" s="68" t="s">
        <v>8</v>
      </c>
      <c r="B92" s="69"/>
      <c r="C92" s="69"/>
      <c r="D92" s="69"/>
      <c r="E92" s="69"/>
      <c r="F92" s="36"/>
      <c r="G92" s="36"/>
      <c r="H92" s="36"/>
      <c r="I92" s="32"/>
      <c r="J92" s="49"/>
    </row>
    <row r="93" spans="1:10" ht="30" x14ac:dyDescent="0.25">
      <c r="A93" s="9" t="s">
        <v>40</v>
      </c>
      <c r="B93" s="70">
        <v>360</v>
      </c>
      <c r="C93" s="70">
        <v>464</v>
      </c>
      <c r="D93" s="70">
        <v>518</v>
      </c>
      <c r="E93" s="71">
        <v>4436</v>
      </c>
      <c r="F93" s="64">
        <v>6852</v>
      </c>
      <c r="G93" s="59">
        <v>12329</v>
      </c>
      <c r="H93" s="59">
        <v>16007</v>
      </c>
      <c r="I93" s="59">
        <v>17115</v>
      </c>
      <c r="J93" s="49"/>
    </row>
    <row r="94" spans="1:10" ht="30" x14ac:dyDescent="0.25">
      <c r="A94" s="10" t="s">
        <v>41</v>
      </c>
      <c r="B94" s="16">
        <v>19</v>
      </c>
      <c r="C94" s="16">
        <v>20</v>
      </c>
      <c r="D94" s="16">
        <v>28</v>
      </c>
      <c r="E94" s="24">
        <v>38</v>
      </c>
      <c r="F94" s="28">
        <v>45</v>
      </c>
      <c r="G94" s="31">
        <v>53</v>
      </c>
      <c r="H94" s="31">
        <v>60</v>
      </c>
      <c r="I94" s="31">
        <v>210</v>
      </c>
      <c r="J94" s="49"/>
    </row>
    <row r="95" spans="1:10" ht="30" x14ac:dyDescent="0.25">
      <c r="A95" s="22" t="s">
        <v>42</v>
      </c>
      <c r="B95" s="16">
        <v>9554</v>
      </c>
      <c r="C95" s="16">
        <v>15342</v>
      </c>
      <c r="D95" s="16">
        <v>21200</v>
      </c>
      <c r="E95" s="24">
        <v>26732</v>
      </c>
      <c r="F95" s="28">
        <v>29922</v>
      </c>
      <c r="G95" s="31">
        <v>30006</v>
      </c>
      <c r="H95" s="31">
        <v>40911</v>
      </c>
      <c r="I95" s="31">
        <v>56225</v>
      </c>
      <c r="J95" s="49"/>
    </row>
    <row r="96" spans="1:10" x14ac:dyDescent="0.25">
      <c r="A96" s="10" t="s">
        <v>43</v>
      </c>
      <c r="B96" s="11">
        <v>1486161</v>
      </c>
      <c r="C96" s="11">
        <v>1550122</v>
      </c>
      <c r="D96" s="11">
        <v>1613546</v>
      </c>
      <c r="E96" s="26">
        <v>2076597</v>
      </c>
      <c r="F96" s="28">
        <v>2515773</v>
      </c>
      <c r="G96" s="31">
        <v>3148626</v>
      </c>
      <c r="H96" s="31">
        <v>3751096</v>
      </c>
      <c r="I96" s="31">
        <v>4260858</v>
      </c>
      <c r="J96" s="49"/>
    </row>
    <row r="97" spans="1:10" x14ac:dyDescent="0.25">
      <c r="A97" s="12" t="s">
        <v>7</v>
      </c>
      <c r="B97" s="13">
        <v>1496094</v>
      </c>
      <c r="C97" s="13">
        <v>1565948</v>
      </c>
      <c r="D97" s="13">
        <v>1635292</v>
      </c>
      <c r="E97" s="25">
        <v>2107803</v>
      </c>
      <c r="F97" s="29">
        <v>2552592</v>
      </c>
      <c r="G97" s="33">
        <v>3191014</v>
      </c>
      <c r="H97" s="33">
        <v>3808074</v>
      </c>
      <c r="I97" s="33">
        <f>I93+I94+I95+I96</f>
        <v>4334408</v>
      </c>
      <c r="J97" s="49"/>
    </row>
    <row r="98" spans="1:10" x14ac:dyDescent="0.25">
      <c r="A98" s="10" t="s">
        <v>44</v>
      </c>
      <c r="B98" s="11">
        <v>1299866</v>
      </c>
      <c r="C98" s="11">
        <v>1349219</v>
      </c>
      <c r="D98" s="11">
        <v>1417456</v>
      </c>
      <c r="E98" s="26">
        <v>1829663</v>
      </c>
      <c r="F98" s="28">
        <v>2202251</v>
      </c>
      <c r="G98" s="31">
        <v>2788470</v>
      </c>
      <c r="H98" s="31">
        <v>3319844</v>
      </c>
      <c r="I98" s="31">
        <v>3768982</v>
      </c>
      <c r="J98" s="49"/>
    </row>
    <row r="99" spans="1:10" x14ac:dyDescent="0.25">
      <c r="A99" s="4"/>
    </row>
    <row r="100" spans="1:10" x14ac:dyDescent="0.25">
      <c r="A100" s="4"/>
    </row>
    <row r="101" spans="1:10" x14ac:dyDescent="0.25">
      <c r="A101" s="54" t="s">
        <v>45</v>
      </c>
      <c r="B101" s="54"/>
      <c r="C101" s="54"/>
      <c r="D101" s="54"/>
      <c r="E101" s="54"/>
    </row>
    <row r="102" spans="1:10" x14ac:dyDescent="0.25">
      <c r="A102" s="3"/>
    </row>
    <row r="103" spans="1:10" x14ac:dyDescent="0.25">
      <c r="A103" s="54" t="s">
        <v>46</v>
      </c>
      <c r="B103" s="54"/>
      <c r="C103" s="54"/>
      <c r="D103" s="54"/>
      <c r="E103" s="54"/>
    </row>
    <row r="104" spans="1:10" x14ac:dyDescent="0.25">
      <c r="A104" s="4" t="s">
        <v>47</v>
      </c>
    </row>
    <row r="105" spans="1:10" x14ac:dyDescent="0.25">
      <c r="A105" s="52" t="s">
        <v>2</v>
      </c>
      <c r="B105" s="52"/>
      <c r="C105" s="52"/>
      <c r="D105" s="52"/>
      <c r="E105" s="52"/>
      <c r="F105" s="52"/>
      <c r="G105" s="52"/>
      <c r="H105" s="52"/>
      <c r="I105" s="52"/>
    </row>
    <row r="106" spans="1:10" ht="17.100000000000001" customHeight="1" x14ac:dyDescent="0.25">
      <c r="A106" s="61"/>
      <c r="B106" s="62">
        <v>2012</v>
      </c>
      <c r="C106" s="62">
        <v>2013</v>
      </c>
      <c r="D106" s="62" t="s">
        <v>73</v>
      </c>
      <c r="E106" s="62" t="s">
        <v>74</v>
      </c>
      <c r="F106" s="27" t="s">
        <v>75</v>
      </c>
      <c r="G106" s="63" t="s">
        <v>81</v>
      </c>
      <c r="H106" s="63" t="s">
        <v>83</v>
      </c>
      <c r="I106" s="58" t="s">
        <v>84</v>
      </c>
      <c r="J106" s="49"/>
    </row>
    <row r="107" spans="1:10" x14ac:dyDescent="0.25">
      <c r="A107" s="68" t="s">
        <v>3</v>
      </c>
      <c r="B107" s="69"/>
      <c r="C107" s="69"/>
      <c r="D107" s="69"/>
      <c r="E107" s="69"/>
      <c r="F107" s="36"/>
      <c r="G107" s="36"/>
      <c r="H107" s="36"/>
      <c r="I107" s="32"/>
      <c r="J107" s="49"/>
    </row>
    <row r="108" spans="1:10" x14ac:dyDescent="0.25">
      <c r="A108" s="9" t="s">
        <v>43</v>
      </c>
      <c r="B108" s="77">
        <v>1486161</v>
      </c>
      <c r="C108" s="77">
        <v>1550122</v>
      </c>
      <c r="D108" s="77">
        <v>1613546</v>
      </c>
      <c r="E108" s="78">
        <v>2076597</v>
      </c>
      <c r="F108" s="64">
        <v>2515773</v>
      </c>
      <c r="G108" s="59">
        <v>3148626</v>
      </c>
      <c r="H108" s="59">
        <v>3751096</v>
      </c>
      <c r="I108" s="59">
        <v>4260858</v>
      </c>
      <c r="J108" s="49"/>
    </row>
    <row r="109" spans="1:10" ht="45" x14ac:dyDescent="0.25">
      <c r="A109" s="10" t="s">
        <v>48</v>
      </c>
      <c r="B109" s="16">
        <v>9</v>
      </c>
      <c r="C109" s="16">
        <v>-11</v>
      </c>
      <c r="D109" s="16">
        <v>-43</v>
      </c>
      <c r="E109" s="24">
        <v>59</v>
      </c>
      <c r="F109" s="28">
        <v>159</v>
      </c>
      <c r="G109" s="31">
        <v>334</v>
      </c>
      <c r="H109" s="31">
        <v>278</v>
      </c>
      <c r="I109" s="31">
        <v>394</v>
      </c>
      <c r="J109" s="49"/>
    </row>
    <row r="110" spans="1:10" x14ac:dyDescent="0.25">
      <c r="A110" s="72" t="s">
        <v>7</v>
      </c>
      <c r="B110" s="73">
        <v>1486170</v>
      </c>
      <c r="C110" s="73">
        <v>1550111</v>
      </c>
      <c r="D110" s="73">
        <v>1613503</v>
      </c>
      <c r="E110" s="74">
        <v>2076656</v>
      </c>
      <c r="F110" s="75">
        <v>2515932</v>
      </c>
      <c r="G110" s="76">
        <v>3148960</v>
      </c>
      <c r="H110" s="76">
        <v>3751374</v>
      </c>
      <c r="I110" s="76">
        <f>I108+I109</f>
        <v>4261252</v>
      </c>
      <c r="J110" s="49"/>
    </row>
    <row r="111" spans="1:10" x14ac:dyDescent="0.25">
      <c r="A111" s="68" t="s">
        <v>8</v>
      </c>
      <c r="B111" s="69"/>
      <c r="C111" s="69"/>
      <c r="D111" s="69"/>
      <c r="E111" s="69"/>
      <c r="F111" s="36"/>
      <c r="G111" s="36"/>
      <c r="H111" s="36"/>
      <c r="I111" s="32"/>
      <c r="J111" s="49"/>
    </row>
    <row r="112" spans="1:10" x14ac:dyDescent="0.25">
      <c r="A112" s="9" t="s">
        <v>10</v>
      </c>
      <c r="B112" s="77">
        <v>1287542</v>
      </c>
      <c r="C112" s="77">
        <v>1397512</v>
      </c>
      <c r="D112" s="77">
        <v>1429959</v>
      </c>
      <c r="E112" s="78">
        <v>1723629</v>
      </c>
      <c r="F112" s="64">
        <v>2032328</v>
      </c>
      <c r="G112" s="59">
        <v>2618126</v>
      </c>
      <c r="H112" s="59">
        <v>3209292</v>
      </c>
      <c r="I112" s="59">
        <f>I113+I114</f>
        <v>3704903</v>
      </c>
      <c r="J112" s="49"/>
    </row>
    <row r="113" spans="1:10" x14ac:dyDescent="0.25">
      <c r="A113" s="14" t="s">
        <v>11</v>
      </c>
      <c r="B113" s="11">
        <v>1194791</v>
      </c>
      <c r="C113" s="11">
        <v>1304031</v>
      </c>
      <c r="D113" s="11">
        <v>1316757</v>
      </c>
      <c r="E113" s="26">
        <v>1568173</v>
      </c>
      <c r="F113" s="28">
        <v>1840262</v>
      </c>
      <c r="G113" s="31">
        <v>2359985</v>
      </c>
      <c r="H113" s="31">
        <v>2884971</v>
      </c>
      <c r="I113" s="31">
        <v>3356993</v>
      </c>
      <c r="J113" s="49"/>
    </row>
    <row r="114" spans="1:10" x14ac:dyDescent="0.25">
      <c r="A114" s="14" t="s">
        <v>12</v>
      </c>
      <c r="B114" s="11">
        <v>92751</v>
      </c>
      <c r="C114" s="11">
        <v>93481</v>
      </c>
      <c r="D114" s="11">
        <v>113202</v>
      </c>
      <c r="E114" s="26">
        <v>155456</v>
      </c>
      <c r="F114" s="28">
        <v>192066</v>
      </c>
      <c r="G114" s="31">
        <v>258141</v>
      </c>
      <c r="H114" s="31">
        <v>324321</v>
      </c>
      <c r="I114" s="31">
        <v>347910</v>
      </c>
      <c r="J114" s="49"/>
    </row>
    <row r="115" spans="1:10" ht="45" x14ac:dyDescent="0.25">
      <c r="A115" s="10" t="s">
        <v>48</v>
      </c>
      <c r="B115" s="16">
        <v>9</v>
      </c>
      <c r="C115" s="16">
        <v>-11</v>
      </c>
      <c r="D115" s="16">
        <v>-43</v>
      </c>
      <c r="E115" s="24">
        <v>59</v>
      </c>
      <c r="F115" s="28">
        <v>159</v>
      </c>
      <c r="G115" s="31">
        <v>334</v>
      </c>
      <c r="H115" s="31">
        <v>278</v>
      </c>
      <c r="I115" s="31">
        <v>394</v>
      </c>
      <c r="J115" s="49"/>
    </row>
    <row r="116" spans="1:10" x14ac:dyDescent="0.25">
      <c r="A116" s="10" t="s">
        <v>49</v>
      </c>
      <c r="B116" s="11">
        <v>198619</v>
      </c>
      <c r="C116" s="11">
        <v>152610</v>
      </c>
      <c r="D116" s="11">
        <v>183587</v>
      </c>
      <c r="E116" s="26">
        <v>352968</v>
      </c>
      <c r="F116" s="28">
        <v>483445</v>
      </c>
      <c r="G116" s="31">
        <v>530500</v>
      </c>
      <c r="H116" s="31">
        <v>541804</v>
      </c>
      <c r="I116" s="31">
        <v>555955</v>
      </c>
      <c r="J116" s="49"/>
    </row>
    <row r="117" spans="1:10" x14ac:dyDescent="0.25">
      <c r="A117" s="12" t="s">
        <v>7</v>
      </c>
      <c r="B117" s="13">
        <v>1486170</v>
      </c>
      <c r="C117" s="13">
        <v>1550111</v>
      </c>
      <c r="D117" s="13">
        <v>1613503</v>
      </c>
      <c r="E117" s="25">
        <v>2076656</v>
      </c>
      <c r="F117" s="29">
        <v>2515932</v>
      </c>
      <c r="G117" s="33">
        <v>3148960</v>
      </c>
      <c r="H117" s="33">
        <v>3751374</v>
      </c>
      <c r="I117" s="33">
        <f>I112+I115+I116</f>
        <v>4261252</v>
      </c>
      <c r="J117" s="49"/>
    </row>
    <row r="118" spans="1:10" x14ac:dyDescent="0.25">
      <c r="A118" s="10" t="s">
        <v>50</v>
      </c>
      <c r="B118" s="11">
        <v>12324</v>
      </c>
      <c r="C118" s="11">
        <v>-48293</v>
      </c>
      <c r="D118" s="11">
        <v>-12503</v>
      </c>
      <c r="E118" s="26">
        <v>106034</v>
      </c>
      <c r="F118" s="28">
        <v>169923</v>
      </c>
      <c r="G118" s="31">
        <v>170344</v>
      </c>
      <c r="H118" s="31">
        <v>110552</v>
      </c>
      <c r="I118" s="31">
        <v>64079</v>
      </c>
      <c r="J118" s="49"/>
    </row>
    <row r="119" spans="1:10" x14ac:dyDescent="0.25">
      <c r="A119" s="5"/>
    </row>
    <row r="120" spans="1:10" x14ac:dyDescent="0.25">
      <c r="A120" s="5"/>
    </row>
    <row r="121" spans="1:10" x14ac:dyDescent="0.25">
      <c r="A121" s="54" t="s">
        <v>51</v>
      </c>
      <c r="B121" s="54"/>
      <c r="C121" s="54"/>
      <c r="D121" s="54"/>
      <c r="E121" s="54"/>
    </row>
    <row r="122" spans="1:10" x14ac:dyDescent="0.25">
      <c r="A122" s="3"/>
    </row>
    <row r="123" spans="1:10" x14ac:dyDescent="0.25">
      <c r="A123" s="54" t="s">
        <v>69</v>
      </c>
      <c r="B123" s="54"/>
      <c r="C123" s="54"/>
      <c r="D123" s="54"/>
      <c r="E123" s="54"/>
    </row>
    <row r="124" spans="1:10" x14ac:dyDescent="0.25">
      <c r="A124" s="5"/>
    </row>
    <row r="125" spans="1:10" x14ac:dyDescent="0.25">
      <c r="A125" s="52" t="s">
        <v>2</v>
      </c>
      <c r="B125" s="52"/>
      <c r="C125" s="52"/>
      <c r="D125" s="52"/>
      <c r="E125" s="52"/>
      <c r="F125" s="52"/>
      <c r="G125" s="52"/>
      <c r="H125" s="52"/>
      <c r="I125" s="52"/>
    </row>
    <row r="126" spans="1:10" ht="17.100000000000001" customHeight="1" x14ac:dyDescent="0.25">
      <c r="A126" s="62" t="s">
        <v>52</v>
      </c>
      <c r="B126" s="62">
        <v>2012</v>
      </c>
      <c r="C126" s="62">
        <v>2013</v>
      </c>
      <c r="D126" s="62" t="s">
        <v>73</v>
      </c>
      <c r="E126" s="62" t="s">
        <v>74</v>
      </c>
      <c r="F126" s="27" t="s">
        <v>75</v>
      </c>
      <c r="G126" s="79" t="s">
        <v>81</v>
      </c>
      <c r="H126" s="63" t="s">
        <v>83</v>
      </c>
      <c r="I126" s="58" t="s">
        <v>84</v>
      </c>
      <c r="J126" s="49"/>
    </row>
    <row r="127" spans="1:10" ht="22.5" customHeight="1" x14ac:dyDescent="0.25">
      <c r="A127" s="68" t="s">
        <v>53</v>
      </c>
      <c r="B127" s="69"/>
      <c r="C127" s="69"/>
      <c r="D127" s="69"/>
      <c r="E127" s="69"/>
      <c r="F127" s="36"/>
      <c r="G127" s="36"/>
      <c r="H127" s="36"/>
      <c r="I127" s="32"/>
      <c r="J127" s="49"/>
    </row>
    <row r="128" spans="1:10" x14ac:dyDescent="0.25">
      <c r="A128" s="9" t="s">
        <v>50</v>
      </c>
      <c r="B128" s="77">
        <v>12324</v>
      </c>
      <c r="C128" s="77">
        <v>-48293</v>
      </c>
      <c r="D128" s="77">
        <v>-12503</v>
      </c>
      <c r="E128" s="77">
        <v>106034</v>
      </c>
      <c r="F128" s="64">
        <v>169923</v>
      </c>
      <c r="G128" s="80">
        <v>170344</v>
      </c>
      <c r="H128" s="59">
        <v>110552</v>
      </c>
      <c r="I128" s="59">
        <v>64079</v>
      </c>
      <c r="J128" s="49"/>
    </row>
    <row r="129" spans="1:10" ht="30" x14ac:dyDescent="0.25">
      <c r="A129" s="22" t="s">
        <v>54</v>
      </c>
      <c r="B129" s="16">
        <v>71</v>
      </c>
      <c r="C129" s="16">
        <v>192</v>
      </c>
      <c r="D129" s="16">
        <v>4216</v>
      </c>
      <c r="E129" s="16">
        <v>8629</v>
      </c>
      <c r="F129" s="28">
        <v>230</v>
      </c>
      <c r="G129" s="37">
        <v>107</v>
      </c>
      <c r="H129" s="31">
        <v>274</v>
      </c>
      <c r="I129" s="31">
        <v>283</v>
      </c>
      <c r="J129" s="49"/>
    </row>
    <row r="130" spans="1:10" ht="30" x14ac:dyDescent="0.25">
      <c r="A130" s="22" t="s">
        <v>55</v>
      </c>
      <c r="B130" s="16" t="s">
        <v>56</v>
      </c>
      <c r="C130" s="16" t="s">
        <v>56</v>
      </c>
      <c r="D130" s="16" t="s">
        <v>56</v>
      </c>
      <c r="E130" s="16" t="s">
        <v>56</v>
      </c>
      <c r="F130" s="16">
        <v>-26</v>
      </c>
      <c r="G130" s="24" t="s">
        <v>56</v>
      </c>
      <c r="H130" s="40" t="s">
        <v>56</v>
      </c>
      <c r="I130" s="16">
        <v>-25</v>
      </c>
      <c r="J130" s="49"/>
    </row>
    <row r="131" spans="1:10" ht="30" x14ac:dyDescent="0.25">
      <c r="A131" s="87" t="s">
        <v>70</v>
      </c>
      <c r="B131" s="18">
        <v>12395</v>
      </c>
      <c r="C131" s="18">
        <v>-48101</v>
      </c>
      <c r="D131" s="18">
        <v>-8287</v>
      </c>
      <c r="E131" s="18">
        <v>114663</v>
      </c>
      <c r="F131" s="75">
        <v>170127</v>
      </c>
      <c r="G131" s="86">
        <v>170451</v>
      </c>
      <c r="H131" s="76">
        <v>110826</v>
      </c>
      <c r="I131" s="76">
        <f>I128+I129+I130</f>
        <v>64337</v>
      </c>
      <c r="J131" s="49"/>
    </row>
    <row r="132" spans="1:10" x14ac:dyDescent="0.25">
      <c r="A132" s="68" t="s">
        <v>57</v>
      </c>
      <c r="B132" s="69"/>
      <c r="C132" s="69"/>
      <c r="D132" s="69"/>
      <c r="E132" s="69"/>
      <c r="F132" s="36"/>
      <c r="G132" s="36"/>
      <c r="H132" s="36"/>
      <c r="I132" s="32"/>
      <c r="J132" s="49"/>
    </row>
    <row r="133" spans="1:10" x14ac:dyDescent="0.25">
      <c r="A133" s="9" t="s">
        <v>13</v>
      </c>
      <c r="B133" s="70">
        <v>283116</v>
      </c>
      <c r="C133" s="70">
        <v>263661</v>
      </c>
      <c r="D133" s="70">
        <v>224327</v>
      </c>
      <c r="E133" s="70">
        <v>269422</v>
      </c>
      <c r="F133" s="64">
        <v>368691</v>
      </c>
      <c r="G133" s="80">
        <v>470327</v>
      </c>
      <c r="H133" s="59">
        <v>628296</v>
      </c>
      <c r="I133" s="59">
        <v>700617</v>
      </c>
      <c r="J133" s="49"/>
    </row>
    <row r="134" spans="1:10" x14ac:dyDescent="0.25">
      <c r="A134" s="10" t="s">
        <v>20</v>
      </c>
      <c r="B134" s="16">
        <v>-186295</v>
      </c>
      <c r="C134" s="16">
        <v>-200903</v>
      </c>
      <c r="D134" s="16">
        <v>-196090</v>
      </c>
      <c r="E134" s="16">
        <v>-246934</v>
      </c>
      <c r="F134" s="28">
        <v>-313522</v>
      </c>
      <c r="G134" s="37">
        <v>-360156</v>
      </c>
      <c r="H134" s="31">
        <v>-431252</v>
      </c>
      <c r="I134" s="31">
        <v>-491876</v>
      </c>
      <c r="J134" s="49"/>
    </row>
    <row r="135" spans="1:10" ht="30" x14ac:dyDescent="0.25">
      <c r="A135" s="10" t="s">
        <v>14</v>
      </c>
      <c r="B135" s="16">
        <v>2325</v>
      </c>
      <c r="C135" s="16">
        <v>-13761</v>
      </c>
      <c r="D135" s="16">
        <v>-12077</v>
      </c>
      <c r="E135" s="16">
        <v>47231</v>
      </c>
      <c r="F135" s="28">
        <v>148581</v>
      </c>
      <c r="G135" s="37">
        <v>124730</v>
      </c>
      <c r="H135" s="31">
        <v>32721</v>
      </c>
      <c r="I135" s="31">
        <v>-109898</v>
      </c>
      <c r="J135" s="49"/>
    </row>
    <row r="136" spans="1:10" ht="30" x14ac:dyDescent="0.25">
      <c r="A136" s="10" t="s">
        <v>15</v>
      </c>
      <c r="B136" s="16">
        <v>756</v>
      </c>
      <c r="C136" s="16">
        <v>208</v>
      </c>
      <c r="D136" s="16">
        <v>341</v>
      </c>
      <c r="E136" s="16">
        <v>188</v>
      </c>
      <c r="F136" s="28">
        <v>929</v>
      </c>
      <c r="G136" s="37">
        <v>137</v>
      </c>
      <c r="H136" s="31">
        <v>784</v>
      </c>
      <c r="I136" s="31">
        <v>1500</v>
      </c>
      <c r="J136" s="49"/>
    </row>
    <row r="137" spans="1:10" ht="30" x14ac:dyDescent="0.25">
      <c r="A137" s="10" t="s">
        <v>58</v>
      </c>
      <c r="B137" s="16">
        <v>-248</v>
      </c>
      <c r="C137" s="16">
        <v>671</v>
      </c>
      <c r="D137" s="16">
        <v>-477</v>
      </c>
      <c r="E137" s="16">
        <v>-1134</v>
      </c>
      <c r="F137" s="28">
        <v>-2144</v>
      </c>
      <c r="G137" s="37">
        <v>222</v>
      </c>
      <c r="H137" s="31">
        <v>-744</v>
      </c>
      <c r="I137" s="31">
        <v>-685</v>
      </c>
      <c r="J137" s="49"/>
    </row>
    <row r="138" spans="1:10" ht="30" x14ac:dyDescent="0.25">
      <c r="A138" s="22" t="s">
        <v>59</v>
      </c>
      <c r="B138" s="16">
        <v>-87259</v>
      </c>
      <c r="C138" s="16">
        <v>-97977</v>
      </c>
      <c r="D138" s="16">
        <v>-24311</v>
      </c>
      <c r="E138" s="16">
        <v>45890</v>
      </c>
      <c r="F138" s="28">
        <v>-32408</v>
      </c>
      <c r="G138" s="37">
        <v>-64809</v>
      </c>
      <c r="H138" s="31">
        <v>-118979</v>
      </c>
      <c r="I138" s="31">
        <v>-35321</v>
      </c>
      <c r="J138" s="49"/>
    </row>
    <row r="139" spans="1:10" x14ac:dyDescent="0.25">
      <c r="A139" s="12" t="s">
        <v>7</v>
      </c>
      <c r="B139" s="13">
        <v>12395</v>
      </c>
      <c r="C139" s="13">
        <v>-48101</v>
      </c>
      <c r="D139" s="13">
        <v>-8287</v>
      </c>
      <c r="E139" s="13">
        <v>114663</v>
      </c>
      <c r="F139" s="29">
        <v>170127</v>
      </c>
      <c r="G139" s="38">
        <v>170451</v>
      </c>
      <c r="H139" s="33">
        <v>110826</v>
      </c>
      <c r="I139" s="33">
        <f>I133+I134+I135+I136+I137+I138</f>
        <v>64337</v>
      </c>
      <c r="J139" s="49"/>
    </row>
    <row r="140" spans="1:10" x14ac:dyDescent="0.25">
      <c r="A140" s="5"/>
      <c r="J140" s="49"/>
    </row>
    <row r="141" spans="1:10" x14ac:dyDescent="0.25">
      <c r="A141" s="5"/>
    </row>
    <row r="142" spans="1:10" x14ac:dyDescent="0.25">
      <c r="A142" s="54" t="s">
        <v>60</v>
      </c>
      <c r="B142" s="54"/>
      <c r="C142" s="54"/>
      <c r="D142" s="54"/>
      <c r="E142" s="54"/>
    </row>
    <row r="143" spans="1:10" x14ac:dyDescent="0.25">
      <c r="A143" s="4"/>
    </row>
    <row r="144" spans="1:10" x14ac:dyDescent="0.25">
      <c r="A144" s="52" t="s">
        <v>72</v>
      </c>
      <c r="B144" s="52"/>
      <c r="C144" s="52"/>
      <c r="D144" s="52"/>
      <c r="E144" s="52"/>
      <c r="F144" s="52"/>
      <c r="G144" s="52"/>
      <c r="H144" s="52"/>
      <c r="I144" s="52"/>
    </row>
    <row r="145" spans="1:10" ht="17.100000000000001" customHeight="1" x14ac:dyDescent="0.25">
      <c r="A145" s="81"/>
      <c r="B145" s="82">
        <v>2012</v>
      </c>
      <c r="C145" s="82">
        <v>2013</v>
      </c>
      <c r="D145" s="82" t="s">
        <v>73</v>
      </c>
      <c r="E145" s="82" t="s">
        <v>74</v>
      </c>
      <c r="F145" s="83" t="s">
        <v>75</v>
      </c>
      <c r="G145" s="79" t="s">
        <v>81</v>
      </c>
      <c r="H145" s="63" t="s">
        <v>83</v>
      </c>
      <c r="I145" s="58" t="s">
        <v>84</v>
      </c>
      <c r="J145" s="49"/>
    </row>
    <row r="146" spans="1:10" x14ac:dyDescent="0.25">
      <c r="A146" s="68" t="s">
        <v>53</v>
      </c>
      <c r="B146" s="69"/>
      <c r="C146" s="69"/>
      <c r="D146" s="69"/>
      <c r="E146" s="69"/>
      <c r="F146" s="36"/>
      <c r="G146" s="36"/>
      <c r="H146" s="36"/>
      <c r="I146" s="32"/>
      <c r="J146" s="49"/>
    </row>
    <row r="147" spans="1:10" ht="30" x14ac:dyDescent="0.25">
      <c r="A147" s="84" t="s">
        <v>59</v>
      </c>
      <c r="B147" s="85">
        <v>-87259</v>
      </c>
      <c r="C147" s="85">
        <v>-97977</v>
      </c>
      <c r="D147" s="85">
        <v>-24311</v>
      </c>
      <c r="E147" s="85">
        <v>45890</v>
      </c>
      <c r="F147" s="64">
        <v>-32408</v>
      </c>
      <c r="G147" s="80">
        <v>-64809</v>
      </c>
      <c r="H147" s="59">
        <v>-118979</v>
      </c>
      <c r="I147" s="59">
        <v>-35321</v>
      </c>
      <c r="J147" s="49"/>
    </row>
    <row r="148" spans="1:10" x14ac:dyDescent="0.25">
      <c r="A148" s="42" t="s">
        <v>61</v>
      </c>
      <c r="B148" s="11">
        <v>15849</v>
      </c>
      <c r="C148" s="11">
        <v>39648</v>
      </c>
      <c r="D148" s="11">
        <v>25568</v>
      </c>
      <c r="E148" s="11">
        <v>9335</v>
      </c>
      <c r="F148" s="28">
        <v>15571</v>
      </c>
      <c r="G148" s="37">
        <v>-13275</v>
      </c>
      <c r="H148" s="31">
        <v>-48248</v>
      </c>
      <c r="I148" s="31">
        <v>-30168</v>
      </c>
      <c r="J148" s="49"/>
    </row>
    <row r="149" spans="1:10" ht="28.5" x14ac:dyDescent="0.25">
      <c r="A149" s="43" t="s">
        <v>62</v>
      </c>
      <c r="B149" s="18">
        <v>124546</v>
      </c>
      <c r="C149" s="18">
        <v>98803</v>
      </c>
      <c r="D149" s="18">
        <v>-84276</v>
      </c>
      <c r="E149" s="18">
        <v>106566</v>
      </c>
      <c r="F149" s="29">
        <v>38828</v>
      </c>
      <c r="G149" s="38">
        <v>145213</v>
      </c>
      <c r="H149" s="33">
        <v>191351</v>
      </c>
      <c r="I149" s="33">
        <v>288848</v>
      </c>
      <c r="J149" s="49"/>
    </row>
    <row r="150" spans="1:10" x14ac:dyDescent="0.25">
      <c r="A150" s="42" t="s">
        <v>63</v>
      </c>
      <c r="B150" s="21">
        <v>-4908</v>
      </c>
      <c r="C150" s="21">
        <v>272</v>
      </c>
      <c r="D150" s="21">
        <v>-33434</v>
      </c>
      <c r="E150" s="21">
        <v>-82296</v>
      </c>
      <c r="F150" s="28">
        <v>-42378</v>
      </c>
      <c r="G150" s="37">
        <v>-37675</v>
      </c>
      <c r="H150" s="31">
        <v>-14352</v>
      </c>
      <c r="I150" s="31">
        <v>-6590</v>
      </c>
      <c r="J150" s="49"/>
    </row>
    <row r="151" spans="1:10" x14ac:dyDescent="0.25">
      <c r="A151" s="44" t="s">
        <v>76</v>
      </c>
      <c r="B151" s="11">
        <v>33874</v>
      </c>
      <c r="C151" s="11">
        <v>60763</v>
      </c>
      <c r="D151" s="11">
        <v>-32368</v>
      </c>
      <c r="E151" s="11">
        <v>4761</v>
      </c>
      <c r="F151" s="28">
        <v>3443</v>
      </c>
      <c r="G151" s="37">
        <v>44000</v>
      </c>
      <c r="H151" s="31">
        <v>58817</v>
      </c>
      <c r="I151" s="31">
        <v>139392</v>
      </c>
      <c r="J151" s="49"/>
    </row>
    <row r="152" spans="1:10" x14ac:dyDescent="0.25">
      <c r="A152" s="42" t="s">
        <v>77</v>
      </c>
      <c r="B152" s="11">
        <v>-12960</v>
      </c>
      <c r="C152" s="11">
        <v>-46583</v>
      </c>
      <c r="D152" s="11">
        <v>55645</v>
      </c>
      <c r="E152" s="11">
        <v>152324</v>
      </c>
      <c r="F152" s="28">
        <v>-27023</v>
      </c>
      <c r="G152" s="37">
        <v>18816</v>
      </c>
      <c r="H152" s="31">
        <v>50480</v>
      </c>
      <c r="I152" s="31">
        <v>15654</v>
      </c>
      <c r="J152" s="49"/>
    </row>
    <row r="153" spans="1:10" ht="30" x14ac:dyDescent="0.25">
      <c r="A153" s="44" t="s">
        <v>78</v>
      </c>
      <c r="B153" s="21">
        <v>66718</v>
      </c>
      <c r="C153" s="21">
        <v>39413</v>
      </c>
      <c r="D153" s="21">
        <v>8370</v>
      </c>
      <c r="E153" s="21">
        <v>91615</v>
      </c>
      <c r="F153" s="28">
        <v>92305</v>
      </c>
      <c r="G153" s="37">
        <v>54063</v>
      </c>
      <c r="H153" s="31">
        <v>53278</v>
      </c>
      <c r="I153" s="31">
        <v>55448</v>
      </c>
      <c r="J153" s="49"/>
    </row>
    <row r="154" spans="1:10" ht="30" x14ac:dyDescent="0.25">
      <c r="A154" s="44" t="s">
        <v>80</v>
      </c>
      <c r="B154" s="21">
        <v>-2</v>
      </c>
      <c r="C154" s="21">
        <v>2</v>
      </c>
      <c r="D154" s="21">
        <v>-43</v>
      </c>
      <c r="E154" s="21">
        <v>-40</v>
      </c>
      <c r="F154" s="16" t="s">
        <v>67</v>
      </c>
      <c r="G154" s="24" t="s">
        <v>67</v>
      </c>
      <c r="H154" s="40">
        <v>-317</v>
      </c>
      <c r="I154" s="31">
        <v>-66</v>
      </c>
      <c r="J154" s="49"/>
    </row>
    <row r="155" spans="1:10" ht="30" x14ac:dyDescent="0.25">
      <c r="A155" s="44" t="s">
        <v>79</v>
      </c>
      <c r="B155" s="16" t="s">
        <v>67</v>
      </c>
      <c r="C155" s="16" t="s">
        <v>67</v>
      </c>
      <c r="D155" s="16" t="s">
        <v>67</v>
      </c>
      <c r="E155" s="16" t="s">
        <v>67</v>
      </c>
      <c r="F155" s="16" t="s">
        <v>67</v>
      </c>
      <c r="G155" s="24" t="s">
        <v>67</v>
      </c>
      <c r="H155" s="40" t="s">
        <v>67</v>
      </c>
      <c r="I155" s="40" t="s">
        <v>67</v>
      </c>
      <c r="J155" s="49"/>
    </row>
    <row r="156" spans="1:10" x14ac:dyDescent="0.25">
      <c r="A156" s="88" t="s">
        <v>64</v>
      </c>
      <c r="B156" s="21">
        <v>41824</v>
      </c>
      <c r="C156" s="21">
        <v>44936</v>
      </c>
      <c r="D156" s="21">
        <v>-82446</v>
      </c>
      <c r="E156" s="21">
        <v>-59798</v>
      </c>
      <c r="F156" s="89">
        <v>12481</v>
      </c>
      <c r="G156" s="90">
        <v>66009</v>
      </c>
      <c r="H156" s="41">
        <v>43445</v>
      </c>
      <c r="I156" s="41">
        <v>85010</v>
      </c>
      <c r="J156" s="49"/>
    </row>
    <row r="157" spans="1:10" x14ac:dyDescent="0.25">
      <c r="A157" s="68" t="s">
        <v>57</v>
      </c>
      <c r="B157" s="69"/>
      <c r="C157" s="69"/>
      <c r="D157" s="69"/>
      <c r="E157" s="69"/>
      <c r="F157" s="36"/>
      <c r="G157" s="36"/>
      <c r="H157" s="36"/>
      <c r="I157" s="32"/>
      <c r="J157" s="49"/>
    </row>
    <row r="158" spans="1:10" x14ac:dyDescent="0.25">
      <c r="A158" s="91" t="s">
        <v>65</v>
      </c>
      <c r="B158" s="92">
        <v>21438</v>
      </c>
      <c r="C158" s="92">
        <v>-38822</v>
      </c>
      <c r="D158" s="92">
        <v>-134155</v>
      </c>
      <c r="E158" s="92">
        <v>143121</v>
      </c>
      <c r="F158" s="93">
        <v>-9151</v>
      </c>
      <c r="G158" s="94">
        <v>93679</v>
      </c>
      <c r="H158" s="95">
        <v>120620</v>
      </c>
      <c r="I158" s="95">
        <f>I159+I160+I161+I162+I163+I164+I166</f>
        <v>283695</v>
      </c>
      <c r="J158" s="49"/>
    </row>
    <row r="159" spans="1:10" ht="15" customHeight="1" x14ac:dyDescent="0.25">
      <c r="A159" s="45" t="s">
        <v>66</v>
      </c>
      <c r="B159" s="21">
        <v>3028</v>
      </c>
      <c r="C159" s="21">
        <v>2422</v>
      </c>
      <c r="D159" s="21">
        <v>-842</v>
      </c>
      <c r="E159" s="21">
        <v>458</v>
      </c>
      <c r="F159" s="28">
        <v>70316</v>
      </c>
      <c r="G159" s="37">
        <v>-18704</v>
      </c>
      <c r="H159" s="31">
        <v>-58324</v>
      </c>
      <c r="I159" s="31">
        <v>260</v>
      </c>
      <c r="J159" s="49"/>
    </row>
    <row r="160" spans="1:10" x14ac:dyDescent="0.25">
      <c r="A160" s="42" t="s">
        <v>63</v>
      </c>
      <c r="B160" s="21">
        <v>37851</v>
      </c>
      <c r="C160" s="21">
        <v>-10702</v>
      </c>
      <c r="D160" s="21">
        <v>-63776</v>
      </c>
      <c r="E160" s="21">
        <v>90441</v>
      </c>
      <c r="F160" s="28">
        <v>-169300</v>
      </c>
      <c r="G160" s="37">
        <v>-37850</v>
      </c>
      <c r="H160" s="31">
        <v>149929</v>
      </c>
      <c r="I160" s="31">
        <v>131255</v>
      </c>
      <c r="J160" s="49"/>
    </row>
    <row r="161" spans="1:21" x14ac:dyDescent="0.25">
      <c r="A161" s="44" t="s">
        <v>76</v>
      </c>
      <c r="B161" s="11">
        <v>-21070</v>
      </c>
      <c r="C161" s="11">
        <v>-29031</v>
      </c>
      <c r="D161" s="11">
        <v>-78997</v>
      </c>
      <c r="E161" s="11">
        <v>38147</v>
      </c>
      <c r="F161" s="28">
        <v>78433</v>
      </c>
      <c r="G161" s="37">
        <v>116031</v>
      </c>
      <c r="H161" s="31">
        <v>28890</v>
      </c>
      <c r="I161" s="31">
        <v>152502</v>
      </c>
      <c r="J161" s="49"/>
    </row>
    <row r="162" spans="1:21" x14ac:dyDescent="0.25">
      <c r="A162" s="42" t="s">
        <v>77</v>
      </c>
      <c r="B162" s="11">
        <v>-913</v>
      </c>
      <c r="C162" s="11">
        <v>-1527</v>
      </c>
      <c r="D162" s="11">
        <v>-184</v>
      </c>
      <c r="E162" s="11">
        <v>948</v>
      </c>
      <c r="F162" s="28">
        <v>-1851</v>
      </c>
      <c r="G162" s="37">
        <v>-401</v>
      </c>
      <c r="H162" s="31">
        <v>-191</v>
      </c>
      <c r="I162" s="31">
        <v>250</v>
      </c>
      <c r="J162" s="49"/>
    </row>
    <row r="163" spans="1:21" ht="30" x14ac:dyDescent="0.25">
      <c r="A163" s="44" t="s">
        <v>78</v>
      </c>
      <c r="B163" s="16">
        <v>9820</v>
      </c>
      <c r="C163" s="16">
        <v>3269</v>
      </c>
      <c r="D163" s="16">
        <v>1032</v>
      </c>
      <c r="E163" s="16">
        <v>-1021</v>
      </c>
      <c r="F163" s="28">
        <v>-1580</v>
      </c>
      <c r="G163" s="37">
        <v>262</v>
      </c>
      <c r="H163" s="31">
        <v>28</v>
      </c>
      <c r="I163" s="31">
        <v>16374</v>
      </c>
      <c r="J163" s="49"/>
    </row>
    <row r="164" spans="1:21" ht="30" x14ac:dyDescent="0.25">
      <c r="A164" s="44" t="s">
        <v>80</v>
      </c>
      <c r="B164" s="16" t="s">
        <v>67</v>
      </c>
      <c r="C164" s="16" t="s">
        <v>67</v>
      </c>
      <c r="D164" s="16" t="s">
        <v>67</v>
      </c>
      <c r="E164" s="16" t="s">
        <v>67</v>
      </c>
      <c r="F164" s="28">
        <v>-254</v>
      </c>
      <c r="G164" s="37">
        <v>397</v>
      </c>
      <c r="H164" s="31">
        <v>1110</v>
      </c>
      <c r="I164" s="31">
        <v>95</v>
      </c>
      <c r="J164" s="49"/>
    </row>
    <row r="165" spans="1:21" ht="30" x14ac:dyDescent="0.25">
      <c r="A165" s="44" t="s">
        <v>79</v>
      </c>
      <c r="B165" s="16" t="s">
        <v>67</v>
      </c>
      <c r="C165" s="16" t="s">
        <v>67</v>
      </c>
      <c r="D165" s="16" t="s">
        <v>67</v>
      </c>
      <c r="E165" s="16" t="s">
        <v>67</v>
      </c>
      <c r="F165" s="16" t="s">
        <v>67</v>
      </c>
      <c r="G165" s="24" t="s">
        <v>67</v>
      </c>
      <c r="H165" s="46" t="s">
        <v>67</v>
      </c>
      <c r="I165" s="46" t="s">
        <v>67</v>
      </c>
      <c r="J165" s="49"/>
    </row>
    <row r="166" spans="1:21" x14ac:dyDescent="0.25">
      <c r="A166" s="47" t="s">
        <v>68</v>
      </c>
      <c r="B166" s="19">
        <v>-7278</v>
      </c>
      <c r="C166" s="19">
        <v>-3253</v>
      </c>
      <c r="D166" s="19">
        <v>8612</v>
      </c>
      <c r="E166" s="19">
        <v>14148</v>
      </c>
      <c r="F166" s="48">
        <v>15085</v>
      </c>
      <c r="G166" s="37">
        <v>33944</v>
      </c>
      <c r="H166" s="31">
        <v>-822</v>
      </c>
      <c r="I166" s="31">
        <v>-17041</v>
      </c>
      <c r="J166" s="49"/>
    </row>
    <row r="167" spans="1:21" ht="35.25" customHeight="1" x14ac:dyDescent="0.25">
      <c r="A167" s="57" t="s">
        <v>82</v>
      </c>
      <c r="B167" s="57"/>
      <c r="C167" s="57"/>
      <c r="D167" s="57"/>
      <c r="E167" s="57"/>
      <c r="F167" s="57"/>
      <c r="G167" s="57"/>
    </row>
    <row r="176" spans="1:21" x14ac:dyDescent="0.25">
      <c r="M176" s="52"/>
      <c r="N176" s="52"/>
      <c r="O176" s="52"/>
      <c r="P176" s="52"/>
      <c r="Q176" s="52"/>
      <c r="R176" s="52"/>
      <c r="S176" s="52"/>
      <c r="T176" s="52"/>
      <c r="U176" s="52"/>
    </row>
  </sheetData>
  <mergeCells count="37">
    <mergeCell ref="A29:I29"/>
    <mergeCell ref="M176:U176"/>
    <mergeCell ref="A146:E146"/>
    <mergeCell ref="A111:E111"/>
    <mergeCell ref="A41:E41"/>
    <mergeCell ref="A43:E43"/>
    <mergeCell ref="A144:I144"/>
    <mergeCell ref="A167:G167"/>
    <mergeCell ref="A142:E142"/>
    <mergeCell ref="A107:E107"/>
    <mergeCell ref="A157:E157"/>
    <mergeCell ref="A101:E101"/>
    <mergeCell ref="A103:E103"/>
    <mergeCell ref="A121:E121"/>
    <mergeCell ref="A123:E123"/>
    <mergeCell ref="A127:E127"/>
    <mergeCell ref="A33:E33"/>
    <mergeCell ref="A132:E132"/>
    <mergeCell ref="A47:I47"/>
    <mergeCell ref="A63:I63"/>
    <mergeCell ref="A85:I85"/>
    <mergeCell ref="A105:I105"/>
    <mergeCell ref="A125:I125"/>
    <mergeCell ref="A45:E45"/>
    <mergeCell ref="A49:E49"/>
    <mergeCell ref="A52:E52"/>
    <mergeCell ref="A83:E83"/>
    <mergeCell ref="A65:E65"/>
    <mergeCell ref="A76:E76"/>
    <mergeCell ref="A87:E87"/>
    <mergeCell ref="A92:E92"/>
    <mergeCell ref="A27:I27"/>
    <mergeCell ref="A1:F1"/>
    <mergeCell ref="A25:E25"/>
    <mergeCell ref="A5:I5"/>
    <mergeCell ref="A7:I7"/>
    <mergeCell ref="A13:I13"/>
  </mergeCells>
  <pageMargins left="0.46" right="0.34" top="0.15748031496062992" bottom="0.15748031496062992" header="0.31496062992125984" footer="0.31496062992125984"/>
  <pageSetup paperSize="9" scale="82" orientation="portrait" r:id="rId1"/>
  <rowBreaks count="3" manualBreakCount="3">
    <brk id="39" max="16383" man="1"/>
    <brk id="81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O.Triputen</dc:creator>
  <cp:lastModifiedBy>T.Bulycheva</cp:lastModifiedBy>
  <cp:lastPrinted>2020-12-24T09:41:48Z</cp:lastPrinted>
  <dcterms:created xsi:type="dcterms:W3CDTF">2017-03-27T11:54:49Z</dcterms:created>
  <dcterms:modified xsi:type="dcterms:W3CDTF">2020-12-24T09:51:02Z</dcterms:modified>
</cp:coreProperties>
</file>